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 tabRatio="978"/>
  </bookViews>
  <sheets>
    <sheet name="ORÇAMENTO" sheetId="1" r:id="rId1"/>
    <sheet name="RESUMO" sheetId="2" r:id="rId2"/>
    <sheet name="Composição" sheetId="12" r:id="rId3"/>
    <sheet name="Cronograma Mensal" sheetId="6" r:id="rId4"/>
    <sheet name="M.C. Gaivotas e Mediterrâneo" sheetId="4" r:id="rId5"/>
    <sheet name="M.C. Rua Astral" sheetId="7" r:id="rId6"/>
    <sheet name="M.C.Groselha e Marcos José" sheetId="8" r:id="rId7"/>
    <sheet name="M.C. Cajamangas e Carambolas" sheetId="9" r:id="rId8"/>
    <sheet name="M.C.Graviola e Áurea" sheetId="10" r:id="rId9"/>
    <sheet name="M.C.Belanísia" sheetId="11" r:id="rId10"/>
    <sheet name="M.C. 2" sheetId="5" r:id="rId11"/>
    <sheet name="C.F.F." sheetId="3" state="hidden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__xlfn_IFERROR">NA()</definedName>
    <definedName name="___xlfn_IFERROR">NA()</definedName>
    <definedName name="___xlnm_Print_Area_2" localSheetId="6">#REF!</definedName>
    <definedName name="___xlnm_Print_Area_2">#REF!</definedName>
    <definedName name="___xlnm_Print_Area_4" localSheetId="7">#REF!</definedName>
    <definedName name="___xlnm_Print_Area_4" localSheetId="5">#REF!</definedName>
    <definedName name="___xlnm_Print_Area_4" localSheetId="9">#REF!</definedName>
    <definedName name="___xlnm_Print_Area_4" localSheetId="8">#REF!</definedName>
    <definedName name="___xlnm_Print_Area_4" localSheetId="6">#REF!</definedName>
    <definedName name="___xlnm_Print_Area_4">#REF!</definedName>
    <definedName name="__xlfn_IFERROR">NA()</definedName>
    <definedName name="__xlnm_Print_Area_2" localSheetId="7">#REF!</definedName>
    <definedName name="__xlnm_Print_Area_2" localSheetId="5">#REF!</definedName>
    <definedName name="__xlnm_Print_Area_2" localSheetId="9">#REF!</definedName>
    <definedName name="__xlnm_Print_Area_2" localSheetId="8">#REF!</definedName>
    <definedName name="__xlnm_Print_Area_2">#REF!</definedName>
    <definedName name="__xlnm_Print_Area_4" localSheetId="3">'Cronograma Mensal'!$A$1:$F$32</definedName>
    <definedName name="__xlnm_Print_Titles_2">#REF!</definedName>
    <definedName name="abs">#REF!</definedName>
    <definedName name="_xlnm.Print_Area" localSheetId="11">C.F.F.!$A$1:$X$46</definedName>
    <definedName name="_xlnm.Print_Area" localSheetId="2">Composição!$A$1:$G$33</definedName>
    <definedName name="_xlnm.Print_Area" localSheetId="3">'Cronograma Mensal'!$A$1:$H$39</definedName>
    <definedName name="_xlnm.Print_Area" localSheetId="10">'M.C. 2'!$A$1:$M$49</definedName>
    <definedName name="_xlnm.Print_Area" localSheetId="7">'M.C. Cajamangas e Carambolas'!$A$1:$M$159</definedName>
    <definedName name="_xlnm.Print_Area" localSheetId="4">'M.C. Gaivotas e Mediterrâneo'!$A$1:$M$186</definedName>
    <definedName name="_xlnm.Print_Area" localSheetId="5">'M.C. Rua Astral'!$A$1:$M$154</definedName>
    <definedName name="_xlnm.Print_Area" localSheetId="9">M.C.Belanísia!$A$1:$M$154</definedName>
    <definedName name="_xlnm.Print_Area" localSheetId="8">'M.C.Graviola e Áurea'!$A$1:$M$165</definedName>
    <definedName name="_xlnm.Print_Area" localSheetId="6">'M.C.Groselha e Marcos José'!$A$1:$M$175</definedName>
    <definedName name="_xlnm.Print_Area" localSheetId="1">RESUMO!$A$1:$E$39</definedName>
    <definedName name="CalculadoCPFin" localSheetId="7">SUMIF(#REF!,"Calculado",#REF!)</definedName>
    <definedName name="CalculadoCPFin" localSheetId="5">SUMIF(#REF!,"Calculado",#REF!)</definedName>
    <definedName name="CalculadoCPFin" localSheetId="9">SUMIF(#REF!,"Calculado",#REF!)</definedName>
    <definedName name="CalculadoCPFin" localSheetId="8">SUMIF(#REF!,"Calculado",#REF!)</definedName>
    <definedName name="CalculadoCPFin" localSheetId="6">SUMIF(#REF!,"Calculado",#REF!)</definedName>
    <definedName name="CalculadoCPFin">SUMIF(#REF!,"Calculado",#REF!)</definedName>
    <definedName name="CalculadoCPFisica" localSheetId="7">SUMIF(#REF!,"Calculado",#REF!)</definedName>
    <definedName name="CalculadoCPFisica" localSheetId="5">SUMIF(#REF!,"Calculado",#REF!)</definedName>
    <definedName name="CalculadoCPFisica" localSheetId="8">SUMIF(#REF!,"Calculado",#REF!)</definedName>
    <definedName name="CalculadoCPFisica" localSheetId="6">SUMIF(#REF!,"Calculado",#REF!)</definedName>
    <definedName name="CalculadoCPFisica">SUMIF(#REF!,"Calculado",#REF!)</definedName>
    <definedName name="CalculadoInv" localSheetId="7">'M.C. Cajamangas e Carambolas'!CalculadoRep+'M.C. Cajamangas e Carambolas'!CalculadoCPFin+'M.C. Cajamangas e Carambolas'!CalculadoCPFisica</definedName>
    <definedName name="CalculadoInv" localSheetId="5">'M.C. Rua Astral'!CalculadoRep+'M.C. Rua Astral'!CalculadoCPFin+'M.C. Rua Astral'!CalculadoCPFisica</definedName>
    <definedName name="CalculadoInv" localSheetId="9">M.C.Belanísia!CalculadoRep+M.C.Belanísia!CalculadoCPFin+CalculadoCPFisica</definedName>
    <definedName name="CalculadoInv" localSheetId="8">'M.C.Graviola e Áurea'!CalculadoRep+'M.C.Graviola e Áurea'!CalculadoCPFin+'M.C.Graviola e Áurea'!CalculadoCPFisica</definedName>
    <definedName name="CalculadoInv" localSheetId="6">'M.C.Groselha e Marcos José'!CalculadoRep+'M.C.Groselha e Marcos José'!CalculadoCPFin+'M.C.Groselha e Marcos José'!CalculadoCPFisica</definedName>
    <definedName name="CalculadoInv">CalculadoRep+CalculadoCPFin+CalculadoCPFisica</definedName>
    <definedName name="CalculadoRep" localSheetId="7">SUMIF(#REF!,"Calculado",#REF!)</definedName>
    <definedName name="CalculadoRep" localSheetId="5">SUMIF(#REF!,"Calculado",#REF!)</definedName>
    <definedName name="CalculadoRep" localSheetId="9">SUMIF(#REF!,"Calculado",#REF!)</definedName>
    <definedName name="CalculadoRep" localSheetId="8">SUMIF(#REF!,"Calculado",#REF!)</definedName>
    <definedName name="CalculadoRep" localSheetId="6">SUMIF(#REF!,"Calculado",#REF!)</definedName>
    <definedName name="CalculadoRep">SUMIF(#REF!,"Calculado",#REF!)</definedName>
    <definedName name="creaPLE">[1]DADOS!$C$20</definedName>
    <definedName name="Eventos">OFFSET([1]DADOS!$A$33,1,0):OFFSET([1]DADOS!$C$39,-1,0)</definedName>
    <definedName name="hoje">TODAY()</definedName>
    <definedName name="huhu" localSheetId="3">#REF!</definedName>
    <definedName name="I.CTEF" localSheetId="7">[2]QCI!$AH$14:$AH$15</definedName>
    <definedName name="I.CTEF" localSheetId="8">[2]QCI!$AH$14:$AH$15</definedName>
    <definedName name="I.CTEF">[3]QCI!$AH$14:$AH$15</definedName>
    <definedName name="I.Lotes" localSheetId="7">OFFSET([2]QCI!$AH$15,IF([2]DADOS!$J$22="OGU não-PAC",1,0),0):OFFSET([2]QCI!$AH$26,-1,0)</definedName>
    <definedName name="I.Lotes" localSheetId="8">OFFSET([2]QCI!$AH$15,IF([2]DADOS!$J$22="OGU não-PAC",1,0),0):OFFSET([2]QCI!$AH$26,-1,0)</definedName>
    <definedName name="I.Lotes">OFFSET([3]QCI!$AH$15,IF([3]DADOS!$J$22="OGU não-PAC",1,0),0):OFFSET([3]QCI!$AH$26,-1,0)</definedName>
    <definedName name="Import.Município">[1]DADOS!$D$10</definedName>
    <definedName name="Import.numEventos" localSheetId="7">OFFSET([4]PLE!$K$16,1,0):OFFSET([4]PLE!#REF!,-1,0)</definedName>
    <definedName name="Import.numEventos" localSheetId="9">OFFSET([5]PLE!$K$16,1,0):OFFSET([5]PLE!#REF!,-1,0)</definedName>
    <definedName name="Import.numEventos" localSheetId="8">OFFSET([4]PLE!$K$16,1,0):OFFSET([4]PLE!#REF!,-1,0)</definedName>
    <definedName name="Import.numEventos">OFFSET([5]PLE!$K$16,1,0):OFFSET([5]PLE!#REF!,-1,0)</definedName>
    <definedName name="Import.PLE">OFFSET([1]PLE!$E$33,1,0):OFFSET([1]PLE!$BB$39,-1,0)</definedName>
    <definedName name="Import.PLQ" localSheetId="7">OFFSET([4]PLE!$N$16,1,0):OFFSET([4]PLE!#REF!,-1,0)</definedName>
    <definedName name="Import.PLQ" localSheetId="9">OFFSET([5]PLE!$N$16,1,0):OFFSET([5]PLE!#REF!,-1,0)</definedName>
    <definedName name="Import.PLQ" localSheetId="8">OFFSET([4]PLE!$N$16,1,0):OFFSET([4]PLE!#REF!,-1,0)</definedName>
    <definedName name="Import.PLQ" localSheetId="6">OFFSET([5]PLE!$N$16,1,0):OFFSET([5]PLE!#REF!,-1,0)</definedName>
    <definedName name="Import.PLQ">OFFSET([5]PLE!$N$16,1,0):OFFSET([5]PLE!#REF!,-1,0)</definedName>
    <definedName name="ItemInvestimento" localSheetId="7">OFFSET([2]Listas!$B$2,1,0,COUNTA([2]Listas!$B:$B)-1)</definedName>
    <definedName name="ItemInvestimento" localSheetId="8">OFFSET([2]Listas!$B$2,1,0,COUNTA([2]Listas!$B:$B)-1)</definedName>
    <definedName name="ItemInvestimento">OFFSET([3]Listas!$B$2,1,0,COUNTA([3]Listas!$B:$B)-1)</definedName>
    <definedName name="LForçamento" localSheetId="7">OFFSET([4]PLE!#REF!,-1,0)</definedName>
    <definedName name="LForçamento" localSheetId="9">OFFSET([5]PLE!#REF!,-1,0)</definedName>
    <definedName name="LForçamento" localSheetId="8">OFFSET([4]PLE!#REF!,-1,0)</definedName>
    <definedName name="LForçamento" localSheetId="6">OFFSET([5]PLE!#REF!,-1,0)</definedName>
    <definedName name="LForçamento">OFFSET([5]PLE!#REF!,-1,0)</definedName>
    <definedName name="LIorçamento" localSheetId="7">OFFSET([4]PLE!$16:$16,1,0)</definedName>
    <definedName name="LIorçamento" localSheetId="8">OFFSET([4]PLE!$16:$16,1,0)</definedName>
    <definedName name="LIorçamento">OFFSET([5]PLE!$16:$16,1,0)</definedName>
    <definedName name="mediçao">[1]PLE!$AX$28</definedName>
    <definedName name="numFrentes">COUNTIF([1]Eventograma_e_Quantitativos!$N$15:$BK$15,"&lt;&gt;"&amp;"")</definedName>
    <definedName name="PreçoServiçoPorFrente" localSheetId="7">OFFSET([4]PLE!$BM$16,1,0):OFFSET([4]PLE!#REF!,-1,0)</definedName>
    <definedName name="PreçoServiçoPorFrente" localSheetId="9">OFFSET([5]PLE!$BM$16,1,0):OFFSET([5]PLE!#REF!,-1,0)</definedName>
    <definedName name="PreçoServiçoPorFrente" localSheetId="8">OFFSET([4]PLE!$BM$16,1,0):OFFSET([4]PLE!#REF!,-1,0)</definedName>
    <definedName name="PreçoServiçoPorFrente">OFFSET([5]PLE!$BM$16,1,0):OFFSET([5]PLE!#REF!,-1,0)</definedName>
    <definedName name="respPLE">[1]DADOS!$A$20</definedName>
    <definedName name="SHARED_FORMULA_0_19_0_19_0" localSheetId="3">#REF!+1</definedName>
    <definedName name="SHARED_FORMULA_0_19_0_19_0" localSheetId="9">#REF!+1</definedName>
    <definedName name="SHARED_FORMULA_0_19_0_19_0" localSheetId="6">#REF!+1</definedName>
    <definedName name="SHARED_FORMULA_0_19_0_19_0">#REF!+1</definedName>
    <definedName name="SHARED_FORMULA_6_101_6_101_4" localSheetId="3">ROUND(#REF!*#REF!,2)</definedName>
    <definedName name="SHARED_FORMULA_6_101_6_101_4">ROUND(#REF!*#REF!,2)</definedName>
    <definedName name="SHARED_FORMULA_6_123_6_123_4" localSheetId="3">ROUND(#REF!*#REF!,2)</definedName>
    <definedName name="SHARED_FORMULA_6_123_6_123_4">ROUND(#REF!*#REF!,2)</definedName>
    <definedName name="SHARED_FORMULA_6_131_6_131_3" localSheetId="3">#REF!*#REF!</definedName>
    <definedName name="SHARED_FORMULA_6_131_6_131_3">#REF!*#REF!</definedName>
    <definedName name="SHARED_FORMULA_6_15_6_15_4" localSheetId="3">ROUND(#REF!*#REF!,2)</definedName>
    <definedName name="SHARED_FORMULA_6_15_6_15_4">ROUND(#REF!*#REF!,2)</definedName>
    <definedName name="SHARED_FORMULA_6_155_6_155_3" localSheetId="3">#REF!*#REF!</definedName>
    <definedName name="SHARED_FORMULA_6_155_6_155_3">#REF!*#REF!</definedName>
    <definedName name="SHARED_FORMULA_6_192_6_192_3" localSheetId="3">#REF!*#REF!</definedName>
    <definedName name="SHARED_FORMULA_6_192_6_192_3">#REF!*#REF!</definedName>
    <definedName name="SHARED_FORMULA_6_212_6_212_3" localSheetId="3">#REF!*#REF!</definedName>
    <definedName name="SHARED_FORMULA_6_212_6_212_3">#REF!*#REF!</definedName>
    <definedName name="SHARED_FORMULA_6_221_6_221_3" localSheetId="3">#REF!*#REF!</definedName>
    <definedName name="SHARED_FORMULA_6_221_6_221_3">#REF!*#REF!</definedName>
    <definedName name="SHARED_FORMULA_6_238_6_238_3" localSheetId="3">#REF!*#REF!</definedName>
    <definedName name="SHARED_FORMULA_6_238_6_238_3">#REF!*#REF!</definedName>
    <definedName name="SHARED_FORMULA_6_247_6_247_3" localSheetId="3">#REF!*#REF!</definedName>
    <definedName name="SHARED_FORMULA_6_247_6_247_3">#REF!*#REF!</definedName>
    <definedName name="SHARED_FORMULA_6_292_6_292_3" localSheetId="3">#REF!*#REF!</definedName>
    <definedName name="SHARED_FORMULA_6_292_6_292_3">#REF!*#REF!</definedName>
    <definedName name="SHARED_FORMULA_6_311_6_311_3" localSheetId="3">#REF!*#REF!</definedName>
    <definedName name="SHARED_FORMULA_6_311_6_311_3">#REF!*#REF!</definedName>
    <definedName name="SHARED_FORMULA_6_324_6_324_3" localSheetId="3">#REF!*#REF!</definedName>
    <definedName name="SHARED_FORMULA_6_324_6_324_3">#REF!*#REF!</definedName>
    <definedName name="SHARED_FORMULA_6_334_6_334_3" localSheetId="3">#REF!*#REF!</definedName>
    <definedName name="SHARED_FORMULA_6_334_6_334_3">#REF!*#REF!</definedName>
    <definedName name="SHARED_FORMULA_6_354_6_354_3" localSheetId="3">#REF!*#REF!</definedName>
    <definedName name="SHARED_FORMULA_6_354_6_354_3">#REF!*#REF!</definedName>
    <definedName name="SHARED_FORMULA_6_369_6_369_3" localSheetId="3">#REF!*#REF!</definedName>
    <definedName name="SHARED_FORMULA_6_369_6_369_3">#REF!*#REF!</definedName>
    <definedName name="SHARED_FORMULA_6_43_6_43_3" localSheetId="3">#REF!*#REF!</definedName>
    <definedName name="SHARED_FORMULA_6_43_6_43_3">#REF!*#REF!</definedName>
    <definedName name="SHARED_FORMULA_6_473_6_473_3" localSheetId="3">#REF!*#REF!</definedName>
    <definedName name="SHARED_FORMULA_6_473_6_473_3">#REF!*#REF!</definedName>
    <definedName name="SHARED_FORMULA_6_481_6_481_3" localSheetId="3">#REF!*#REF!</definedName>
    <definedName name="SHARED_FORMULA_6_481_6_481_3">#REF!*#REF!</definedName>
    <definedName name="SHARED_FORMULA_6_496_6_496_3" localSheetId="3">#REF!*#REF!</definedName>
    <definedName name="SHARED_FORMULA_6_496_6_496_3">#REF!*#REF!</definedName>
    <definedName name="SHARED_FORMULA_6_543_6_543_3" localSheetId="3">#REF!*#REF!</definedName>
    <definedName name="SHARED_FORMULA_6_543_6_543_3">#REF!*#REF!</definedName>
    <definedName name="SHARED_FORMULA_6_600_6_600_3" localSheetId="3">#REF!*#REF!</definedName>
    <definedName name="SHARED_FORMULA_6_600_6_600_3">#REF!*#REF!</definedName>
    <definedName name="SHARED_FORMULA_6_67_6_67_3" localSheetId="3">#REF!*#REF!</definedName>
    <definedName name="SHARED_FORMULA_6_67_6_67_3">#REF!*#REF!</definedName>
    <definedName name="SHARED_FORMULA_6_77_6_77_3" localSheetId="3">#REF!*#REF!</definedName>
    <definedName name="SHARED_FORMULA_6_77_6_77_3">#REF!*#REF!</definedName>
    <definedName name="SHARED_FORMULA_6_93_6_93_4" localSheetId="3">ROUND(#REF!*#REF!,2)</definedName>
    <definedName name="SHARED_FORMULA_6_93_6_93_4">ROUND(#REF!*#REF!,2)</definedName>
    <definedName name="SHARED_FORMULA_7_130_7_130_3" localSheetId="3">#REF!/#REF!*100</definedName>
    <definedName name="SHARED_FORMULA_7_130_7_130_3">#REF!/#REF!*100</definedName>
    <definedName name="SHARED_FORMULA_7_154_7_154_3" localSheetId="3">#REF!/#REF!*100</definedName>
    <definedName name="SHARED_FORMULA_7_154_7_154_3">#REF!/#REF!*100</definedName>
    <definedName name="SHARED_FORMULA_7_192_7_192_3" localSheetId="3">#REF!/#REF!*100</definedName>
    <definedName name="SHARED_FORMULA_7_192_7_192_3">#REF!/#REF!*100</definedName>
    <definedName name="SHARED_FORMULA_7_212_7_212_3" localSheetId="3">#REF!/#REF!*100</definedName>
    <definedName name="SHARED_FORMULA_7_212_7_212_3">#REF!/#REF!*100</definedName>
    <definedName name="SHARED_FORMULA_7_238_7_238_3" localSheetId="3">#REF!/#REF!*100</definedName>
    <definedName name="SHARED_FORMULA_7_238_7_238_3">#REF!/#REF!*100</definedName>
    <definedName name="SHARED_FORMULA_7_247_7_247_3" localSheetId="3">#REF!/#REF!*100</definedName>
    <definedName name="SHARED_FORMULA_7_247_7_247_3">#REF!/#REF!*100</definedName>
    <definedName name="SHARED_FORMULA_7_292_7_292_3" localSheetId="3">#REF!/#REF!*100</definedName>
    <definedName name="SHARED_FORMULA_7_292_7_292_3">#REF!/#REF!*100</definedName>
    <definedName name="SHARED_FORMULA_7_311_7_311_3" localSheetId="3">#REF!/#REF!*100</definedName>
    <definedName name="SHARED_FORMULA_7_311_7_311_3">#REF!/#REF!*100</definedName>
    <definedName name="SHARED_FORMULA_7_324_7_324_3" localSheetId="3">#REF!/#REF!*100</definedName>
    <definedName name="SHARED_FORMULA_7_324_7_324_3">#REF!/#REF!*100</definedName>
    <definedName name="SHARED_FORMULA_7_334_7_334_3" localSheetId="3">#REF!/#REF!*100</definedName>
    <definedName name="SHARED_FORMULA_7_334_7_334_3">#REF!/#REF!*100</definedName>
    <definedName name="SHARED_FORMULA_7_354_7_354_3" localSheetId="3">#REF!/#REF!*100</definedName>
    <definedName name="SHARED_FORMULA_7_354_7_354_3">#REF!/#REF!*100</definedName>
    <definedName name="SHARED_FORMULA_7_369_7_369_3" localSheetId="3">#REF!/#REF!*100</definedName>
    <definedName name="SHARED_FORMULA_7_369_7_369_3">#REF!/#REF!*100</definedName>
    <definedName name="SHARED_FORMULA_7_401_7_401_3" localSheetId="3">#REF!/#REF!*100</definedName>
    <definedName name="SHARED_FORMULA_7_401_7_401_3">#REF!/#REF!*100</definedName>
    <definedName name="SHARED_FORMULA_7_43_7_43_3" localSheetId="3">#REF!/#REF!*100</definedName>
    <definedName name="SHARED_FORMULA_7_43_7_43_3">#REF!/#REF!*100</definedName>
    <definedName name="SHARED_FORMULA_7_433_7_433_3" localSheetId="3">#REF!/#REF!*100</definedName>
    <definedName name="SHARED_FORMULA_7_433_7_433_3">#REF!/#REF!*100</definedName>
    <definedName name="SHARED_FORMULA_7_465_7_465_3" localSheetId="3">#REF!/#REF!*100</definedName>
    <definedName name="SHARED_FORMULA_7_465_7_465_3">#REF!/#REF!*100</definedName>
    <definedName name="SHARED_FORMULA_7_473_7_473_3" localSheetId="3">#REF!/#REF!*100</definedName>
    <definedName name="SHARED_FORMULA_7_473_7_473_3">#REF!/#REF!*100</definedName>
    <definedName name="SHARED_FORMULA_7_496_7_496_3" localSheetId="3">#REF!/#REF!*100</definedName>
    <definedName name="SHARED_FORMULA_7_496_7_496_3">#REF!/#REF!*100</definedName>
    <definedName name="SHARED_FORMULA_7_539_7_539_3" localSheetId="3">#REF!/#REF!*100</definedName>
    <definedName name="SHARED_FORMULA_7_539_7_539_3">#REF!/#REF!*100</definedName>
    <definedName name="SHARED_FORMULA_7_547_7_547_3" localSheetId="3">#REF!/#REF!*100</definedName>
    <definedName name="SHARED_FORMULA_7_547_7_547_3">#REF!/#REF!*100</definedName>
    <definedName name="SHARED_FORMULA_7_601_7_601_3" localSheetId="3">#REF!/#REF!*100</definedName>
    <definedName name="SHARED_FORMULA_7_601_7_601_3">#REF!/#REF!*100</definedName>
    <definedName name="SHARED_FORMULA_7_66_7_66_3" localSheetId="3">#REF!/#REF!*100</definedName>
    <definedName name="SHARED_FORMULA_7_66_7_66_3">#REF!/#REF!*100</definedName>
    <definedName name="SHARED_FORMULA_7_76_7_76_3" localSheetId="3">#REF!/#REF!*100</definedName>
    <definedName name="SHARED_FORMULA_7_76_7_76_3">#REF!/#REF!*100</definedName>
    <definedName name="SHARED_FORMULA_8_19_8_19_0" localSheetId="3">#REF!*#REF!</definedName>
    <definedName name="SHARED_FORMULA_8_19_8_19_0">#REF!*#REF!</definedName>
    <definedName name="SubItemInvestimento" localSheetId="7">OFFSET([2]Listas!$A$2,1,MATCH([2]QCI!$E1,[2]Listas!$2:$2,0)-1,INDEX([2]Listas!$2:$2,MATCH([2]QCI!$E1,[2]Listas!$2:$2,0)+1))</definedName>
    <definedName name="SubItemInvestimento" localSheetId="8">OFFSET([2]Listas!$A$2,1,MATCH([2]QCI!$E1,[2]Listas!$2:$2,0)-1,INDEX([2]Listas!$2:$2,MATCH([2]QCI!$E1,[2]Listas!$2:$2,0)+1))</definedName>
    <definedName name="SubItemInvestimento">OFFSET([3]Listas!$A$2,1,MATCH([3]QCI!$E1,[3]Listas!$2:$2,0)-1,INDEX([3]Listas!$2:$2,MATCH([3]QCI!$E1,[3]Listas!$2:$2,0)+1))</definedName>
    <definedName name="TIPOORCAMENTO" hidden="1">IF(VALUE([6]MENU!$O$3)=2,"Licitado","Proposto")</definedName>
    <definedName name="TipoOrçamento">"BASE"</definedName>
    <definedName name="TituloEventos">OFFSET([1]DADOS!$J$33,1,0):OFFSET([1]DADOS!$J$39,-1,0)</definedName>
    <definedName name="_xlnm.Print_Titles" localSheetId="3">'Cronograma Mensal'!$A:$D</definedName>
    <definedName name="_xlnm.Print_Titles" localSheetId="0">ORÇAMENTO!$12:$24</definedName>
    <definedName name="Z_30999B9E_2E65_4663_976F_9A54CE05102E__wvu_PrintArea" localSheetId="3">'Cronograma Mensal'!$A$1:$H$38</definedName>
    <definedName name="Z_37FA8F07_9D7A_418D_BC30_0AE0C3739A19__wvu_PrintArea" localSheetId="3">'Cronograma Mensal'!$A$1:$H$38</definedName>
    <definedName name="Z_3B8348FD_7A00_44FD_ACF5_E6A19592872E_.wvu.Cols" localSheetId="3" hidden="1">'Cronograma Mensal'!$E:$H</definedName>
    <definedName name="Z_3B8348FD_7A00_44FD_ACF5_E6A19592872E_.wvu.PrintArea" localSheetId="3" hidden="1">'Cronograma Mensal'!$A$1:$H$39</definedName>
    <definedName name="Z_3B8348FD_7A00_44FD_ACF5_E6A19592872E_.wvu.PrintTitles" localSheetId="3" hidden="1">'Cronograma Mensal'!$A:$D</definedName>
    <definedName name="Z_50160325_FDD6_4995_897D_2F4F0C6430EC__wvu_PrintArea" localSheetId="3">'Cronograma Mensal'!$A$1:$H$38</definedName>
    <definedName name="Z_B535EED3_096A_4559_AE37_6359A35C71B4_.wvu.Cols" localSheetId="3" hidden="1">'Cronograma Mensal'!$E:$H</definedName>
    <definedName name="Z_B535EED3_096A_4559_AE37_6359A35C71B4_.wvu.PrintArea" localSheetId="3" hidden="1">'Cronograma Mensal'!$A$1:$H$39</definedName>
    <definedName name="Z_B535EED3_096A_4559_AE37_6359A35C71B4_.wvu.PrintTitles" localSheetId="3" hidden="1">'Cronograma Mensal'!$A:$D</definedName>
    <definedName name="Z_CE6D2F78_279A_48FF_B90B_4CA40BF0D3DA__wvu_PrintArea" localSheetId="3">'Cronograma Mensal'!$A$1:$H$38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3" l="1"/>
  <c r="B11" i="3" l="1"/>
  <c r="B26" i="3" l="1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Y26" i="3" l="1"/>
  <c r="D26" i="3" l="1"/>
  <c r="D22" i="3" l="1"/>
  <c r="E27" i="3"/>
  <c r="J27" i="3"/>
  <c r="T27" i="3"/>
  <c r="O27" i="3"/>
  <c r="B43" i="3"/>
  <c r="D41" i="3"/>
  <c r="B41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B24" i="3"/>
  <c r="A24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B22" i="3"/>
  <c r="A22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B20" i="3"/>
  <c r="A20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B18" i="3"/>
  <c r="A18" i="3"/>
  <c r="E13" i="3"/>
  <c r="E11" i="3"/>
  <c r="E9" i="3"/>
  <c r="A9" i="3"/>
  <c r="B7" i="3"/>
  <c r="A4" i="3"/>
  <c r="G15" i="2"/>
  <c r="G14" i="2"/>
  <c r="Y27" i="3" l="1"/>
  <c r="J23" i="3"/>
  <c r="T23" i="3"/>
  <c r="Y18" i="3"/>
  <c r="E23" i="3"/>
  <c r="Y22" i="3"/>
  <c r="O23" i="3"/>
  <c r="Y24" i="3"/>
  <c r="Y20" i="3"/>
  <c r="Y23" i="3" l="1"/>
  <c r="C26" i="3" l="1"/>
  <c r="H9" i="3" l="1"/>
  <c r="D18" i="3" l="1"/>
  <c r="O19" i="3" l="1"/>
  <c r="J19" i="3"/>
  <c r="T19" i="3"/>
  <c r="E19" i="3"/>
  <c r="D20" i="3"/>
  <c r="O21" i="3" l="1"/>
  <c r="T21" i="3"/>
  <c r="E21" i="3"/>
  <c r="J21" i="3"/>
  <c r="Y19" i="3"/>
  <c r="D24" i="3"/>
  <c r="Y21" i="3" l="1"/>
  <c r="O25" i="3"/>
  <c r="O29" i="3" s="1"/>
  <c r="J25" i="3"/>
  <c r="J29" i="3" s="1"/>
  <c r="E25" i="3"/>
  <c r="T25" i="3"/>
  <c r="T29" i="3" s="1"/>
  <c r="D29" i="3"/>
  <c r="C24" i="3" l="1"/>
  <c r="Y25" i="3"/>
  <c r="E29" i="3"/>
  <c r="E32" i="3" s="1"/>
  <c r="J32" i="3" s="1"/>
  <c r="O32" i="3" s="1"/>
  <c r="C22" i="3"/>
  <c r="T32" i="3"/>
  <c r="D32" i="3"/>
  <c r="G11" i="3" s="1"/>
  <c r="G13" i="3" s="1"/>
  <c r="C20" i="3"/>
  <c r="C18" i="3"/>
  <c r="C29" i="3" l="1"/>
  <c r="C32" i="3" s="1"/>
</calcChain>
</file>

<file path=xl/sharedStrings.xml><?xml version="1.0" encoding="utf-8"?>
<sst xmlns="http://schemas.openxmlformats.org/spreadsheetml/2006/main" count="2559" uniqueCount="368">
  <si>
    <t>PO - PLANILHA ORÇAMENTÁRIA</t>
  </si>
  <si>
    <t>Grau de Sigilo</t>
  </si>
  <si>
    <t>#PUBLICO</t>
  </si>
  <si>
    <t>Nº OPERAÇÃO</t>
  </si>
  <si>
    <t>GESTOR</t>
  </si>
  <si>
    <t>PROGRAMA  /  AÇÃO  /  MODALIDADE</t>
  </si>
  <si>
    <t>OBJETO</t>
  </si>
  <si>
    <t>1039.006-41/2017</t>
  </si>
  <si>
    <t>M.CIDADES</t>
  </si>
  <si>
    <t>PLANEJAMENTO URBANO</t>
  </si>
  <si>
    <t>OBRAS DE RECAPEAMENTO EM DIVERSAS VIAS DO MUNICÍPIO DE ITAPEVI</t>
  </si>
  <si>
    <t>PROPONENTE  /  TOMADOR</t>
  </si>
  <si>
    <t>MUNICÍPIO  /  UF  /  LOCALIDADE  /  ENDEREÇO</t>
  </si>
  <si>
    <t>APELIDO DO EMPREENDIMENTO</t>
  </si>
  <si>
    <t>PREFEITURA MUNICIPAL DE ITAPEVI</t>
  </si>
  <si>
    <t>ITAPEVI  /  SP  /  CENTRO DA CIDADE  /  ITAPEVI</t>
  </si>
  <si>
    <t>RECAPE - CENTRO - PARTE I</t>
  </si>
  <si>
    <t>DATA BASE</t>
  </si>
  <si>
    <t>DESN.</t>
  </si>
  <si>
    <t>LOC.SINAPI</t>
  </si>
  <si>
    <t>DESCRIÇÃO DO LOTE</t>
  </si>
  <si>
    <t>BDI</t>
  </si>
  <si>
    <t>NÃO</t>
  </si>
  <si>
    <t>São Paulo-SP</t>
  </si>
  <si>
    <t>PREFEITURA DO MUNICÍPIO DE ITAPEVI</t>
  </si>
  <si>
    <t>ESTADO DE  SÃO PAULO</t>
  </si>
  <si>
    <t>SECRETARIA DE INFRAESTRUTURA E SERVIÇOS URBANOS</t>
  </si>
  <si>
    <t xml:space="preserve">OBRA: </t>
  </si>
  <si>
    <t>RECAPEAMENTO EM DIVERSAS VIAS DO MUNICÍPIO DE ITAPEVI</t>
  </si>
  <si>
    <t xml:space="preserve">Tipo de Intervenção: </t>
  </si>
  <si>
    <t>Recapeamento</t>
  </si>
  <si>
    <t>Área de intervenção:</t>
  </si>
  <si>
    <t>Endereço :</t>
  </si>
  <si>
    <t>Investimento:</t>
  </si>
  <si>
    <t xml:space="preserve">TAB.  REF.: </t>
  </si>
  <si>
    <t>Valor:</t>
  </si>
  <si>
    <t>Item</t>
  </si>
  <si>
    <t>Código</t>
  </si>
  <si>
    <t>Fonte</t>
  </si>
  <si>
    <t>Descrição dos Serviços</t>
  </si>
  <si>
    <t>Un.</t>
  </si>
  <si>
    <t>Qtd.</t>
  </si>
  <si>
    <t xml:space="preserve">Custo un. </t>
  </si>
  <si>
    <t>Custo Total</t>
  </si>
  <si>
    <t xml:space="preserve">% </t>
  </si>
  <si>
    <t>SERVIÇOS PRELIMINARES E FRESAGEM</t>
  </si>
  <si>
    <t>01.01</t>
  </si>
  <si>
    <t>01.01.01</t>
  </si>
  <si>
    <t>FRESAGEM</t>
  </si>
  <si>
    <t>m3</t>
  </si>
  <si>
    <t>RECAPEAMENTO</t>
  </si>
  <si>
    <t>02.01</t>
  </si>
  <si>
    <t>02.01.01</t>
  </si>
  <si>
    <t>02.01.02</t>
  </si>
  <si>
    <t>02.01.03</t>
  </si>
  <si>
    <t>SINALIZAÇÃO E COMPONENTES</t>
  </si>
  <si>
    <t>03.01</t>
  </si>
  <si>
    <t>SINALIZAÇÃO HORIZONTAL</t>
  </si>
  <si>
    <t>03.01.01</t>
  </si>
  <si>
    <t>03.01.03</t>
  </si>
  <si>
    <t>03.01.04</t>
  </si>
  <si>
    <t>un</t>
  </si>
  <si>
    <t>m2</t>
  </si>
  <si>
    <t>SINALIZAÇÃO VERTICAL</t>
  </si>
  <si>
    <t>73916/2</t>
  </si>
  <si>
    <t>74209/1</t>
  </si>
  <si>
    <t>m</t>
  </si>
  <si>
    <t>CONTROLE TECNOLÓGICO</t>
  </si>
  <si>
    <t>04.01</t>
  </si>
  <si>
    <t>04.01.01</t>
  </si>
  <si>
    <t>73900/12</t>
  </si>
  <si>
    <t>TOTAL GERAL SEM BDI</t>
  </si>
  <si>
    <t>TOTAL GERAL COM BDI</t>
  </si>
  <si>
    <t>___________________________________________</t>
  </si>
  <si>
    <t>Erica Souza Sotto Soares</t>
  </si>
  <si>
    <t>Secretário de Infraestrutura e Serviços Urbanos</t>
  </si>
  <si>
    <t>Encargos sociais:</t>
  </si>
  <si>
    <t>Para elaboração deste orçamento, foram utilizados os encargos sociais do SINAPI para a Unidade da Federação indicada.</t>
  </si>
  <si>
    <t>Observações:</t>
  </si>
  <si>
    <t>Foi considerado arredondamento de duas casas decimais para Quantidade; Custo Unitário; BDI; Preço Unitário; Preço Total.</t>
  </si>
  <si>
    <t>ITAPEVI</t>
  </si>
  <si>
    <t>Local</t>
  </si>
  <si>
    <t>Nome:</t>
  </si>
  <si>
    <t>Título:</t>
  </si>
  <si>
    <t>Engª Civil/ Responsável Orçamentista</t>
  </si>
  <si>
    <t>CREA:</t>
  </si>
  <si>
    <t>Data</t>
  </si>
  <si>
    <t>ART:</t>
  </si>
  <si>
    <t>28027230180089421</t>
  </si>
  <si>
    <t>Tipo de Intervenção: RECAPEAMENTO</t>
  </si>
  <si>
    <t>Área de interv. (m²)</t>
  </si>
  <si>
    <t>Valor p/m²:</t>
  </si>
  <si>
    <t>Preço Total com BDI (23,38%)</t>
  </si>
  <si>
    <t xml:space="preserve">TOTAL  GERAL </t>
  </si>
  <si>
    <t>________________________________________</t>
  </si>
  <si>
    <t>TAB.  REF.:</t>
  </si>
  <si>
    <t>Descrição</t>
  </si>
  <si>
    <t>Peso</t>
  </si>
  <si>
    <t>Valor do Serviço</t>
  </si>
  <si>
    <t>MÊS 01</t>
  </si>
  <si>
    <t>MÊS 02</t>
  </si>
  <si>
    <t>MÊS 03</t>
  </si>
  <si>
    <t>MÊS 04</t>
  </si>
  <si>
    <t>%</t>
  </si>
  <si>
    <t>R$</t>
  </si>
  <si>
    <t>sem1</t>
  </si>
  <si>
    <t>sem2</t>
  </si>
  <si>
    <t>sem3</t>
  </si>
  <si>
    <t>sem4</t>
  </si>
  <si>
    <t>sem5</t>
  </si>
  <si>
    <t>Sub-Total</t>
  </si>
  <si>
    <t>Total Geral com BDI (23,38%)</t>
  </si>
  <si>
    <t>m²</t>
  </si>
  <si>
    <t>m³</t>
  </si>
  <si>
    <t>m3xkm</t>
  </si>
  <si>
    <t>70.02.016</t>
  </si>
  <si>
    <t>PREFEITURA DO MUNICIPIO DE ITAPEVI</t>
  </si>
  <si>
    <t>Informações:</t>
  </si>
  <si>
    <t>ESTADO DE SÃO PAULO</t>
  </si>
  <si>
    <t>Espessura do Binder</t>
  </si>
  <si>
    <t>% para reparo</t>
  </si>
  <si>
    <t xml:space="preserve">OBRA : </t>
  </si>
  <si>
    <t>RECAPEAMENTO EM VIAS DO MUNICÍPIO DE ITAPEVI</t>
  </si>
  <si>
    <t>largura da faixa de reparo</t>
  </si>
  <si>
    <t>TIPO DE INTERVENÇÃO:</t>
  </si>
  <si>
    <t>laterais para faixa de reparo</t>
  </si>
  <si>
    <t>ENDEREÇO:</t>
  </si>
  <si>
    <t>CBUQ: 2,4 t/m3</t>
  </si>
  <si>
    <t>Ttab. Ref.:</t>
  </si>
  <si>
    <t>PMF: 2,3 t/m3 (Pré-Misturado a Frio)</t>
  </si>
  <si>
    <t>Comp.</t>
  </si>
  <si>
    <t>Larg.</t>
  </si>
  <si>
    <t>Sarjetão</t>
  </si>
  <si>
    <t>dist. Fresa</t>
  </si>
  <si>
    <t>dist. Usina</t>
  </si>
  <si>
    <t>Brita: 1,5 t/m3</t>
  </si>
  <si>
    <t>LOCAIS CONSIDERADOS</t>
  </si>
  <si>
    <t>Areia: 1,5 t/m3</t>
  </si>
  <si>
    <t>NOME DO LOGRADOURO</t>
  </si>
  <si>
    <t>C (m)</t>
  </si>
  <si>
    <t>X</t>
  </si>
  <si>
    <t>L -média (m)</t>
  </si>
  <si>
    <t>Área (m2)</t>
  </si>
  <si>
    <t>Sarjetão (m)</t>
  </si>
  <si>
    <t>Filler: 1,5 t/m3</t>
  </si>
  <si>
    <t>=</t>
  </si>
  <si>
    <t>Total</t>
  </si>
  <si>
    <t>M E M Ó R I A    D E    C Á L C U L O</t>
  </si>
  <si>
    <t>ITEM</t>
  </si>
  <si>
    <t>D E S C R I Ç Ã O  /  C Á L C U L O S</t>
  </si>
  <si>
    <t>01</t>
  </si>
  <si>
    <t>DEMOLIÇÃO DE PAVIMENTO DE CONCRETO, SARJETA OU SARJETÃO, INCLUI CARGA EM CAMINHÃO</t>
  </si>
  <si>
    <t>C</t>
  </si>
  <si>
    <t>L</t>
  </si>
  <si>
    <t>05-19-01</t>
  </si>
  <si>
    <t>CONSTRUÇÃO DE SARJETA OU SARJETÃO DE CONCRETO - FCK=25,0MPA</t>
  </si>
  <si>
    <t>Espessura</t>
  </si>
  <si>
    <t>Rua Manoel Alves Mendes</t>
  </si>
  <si>
    <t>Rua Ezequiel Dias Siqueira</t>
  </si>
  <si>
    <t>km</t>
  </si>
  <si>
    <t>02</t>
  </si>
  <si>
    <t>ÁREA</t>
  </si>
  <si>
    <t>Camadas</t>
  </si>
  <si>
    <t>H</t>
  </si>
  <si>
    <t>t</t>
  </si>
  <si>
    <t>Quant.(m3)</t>
  </si>
  <si>
    <t>Densidade (t/m3)</t>
  </si>
  <si>
    <t>txkm</t>
  </si>
  <si>
    <t>03</t>
  </si>
  <si>
    <t>Quant</t>
  </si>
  <si>
    <t xml:space="preserve">Placa Modelo conforme Padrão do Manual Visual de Placas e Adesivos de Obra - Jun/16 </t>
  </si>
  <si>
    <t>PINTURA DE SETAS E ZEBRADOS - TERMOPLÁSTICO POR EXTRUSÃO - ESPESSURA DE 3,0 MM</t>
  </si>
  <si>
    <t>Faixa Pedestre</t>
  </si>
  <si>
    <t>Quant.</t>
  </si>
  <si>
    <t>Lombada</t>
  </si>
  <si>
    <t>Área total</t>
  </si>
  <si>
    <t>% Pintura</t>
  </si>
  <si>
    <t>04</t>
  </si>
  <si>
    <t>ENSAIO DE CONCRETO ASFÁLTICO</t>
  </si>
  <si>
    <t>___________________________________</t>
  </si>
  <si>
    <t>Responsável Orçamentista</t>
  </si>
  <si>
    <t>CREA :</t>
  </si>
  <si>
    <t>Obra:</t>
  </si>
  <si>
    <t>Descrição / Rua</t>
  </si>
  <si>
    <t>Pintura de Faixas Cor Branca (m²)</t>
  </si>
  <si>
    <t>Pintura de Faixas Cor Amarela (m²)</t>
  </si>
  <si>
    <t>Pintura de marcação de Vagas Especiais m² (nas cores azul e vermelha)</t>
  </si>
  <si>
    <t>Tachão (um)</t>
  </si>
  <si>
    <t>Pintura de Lombadas (m²)</t>
  </si>
  <si>
    <t>Pintura de Faixa de Pedestre (m²)</t>
  </si>
  <si>
    <t xml:space="preserve">Pintura de Faixa (Zebrado) (m²) </t>
  </si>
  <si>
    <t>Placa com nome de rua (unid)</t>
  </si>
  <si>
    <t>Placas de Regulamentação (unid)</t>
  </si>
  <si>
    <t>Placas De Advertência (unid)</t>
  </si>
  <si>
    <t>Placas Estacionamento Especial/Parada de ônibus (unid)</t>
  </si>
  <si>
    <t>Fornecimento e implantação de suporte metálico galvanizado para placa de regulamentação - R1 - lado de 0,497 m (Placa com nome de rua)</t>
  </si>
  <si>
    <r>
      <t xml:space="preserve">Fornecimento e implantação de suporte metálico galvanizado para placa de </t>
    </r>
    <r>
      <rPr>
        <b/>
        <sz val="10"/>
        <color indexed="10"/>
        <rFont val="Arial"/>
        <family val="2"/>
      </rPr>
      <t>regulamentaçã</t>
    </r>
    <r>
      <rPr>
        <sz val="10"/>
        <color indexed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- R1 - lado de 0,497 m</t>
    </r>
    <r>
      <rPr>
        <b/>
        <sz val="10"/>
        <rFont val="Arial"/>
        <family val="2"/>
      </rPr>
      <t xml:space="preserve"> (Poste h=3m)</t>
    </r>
  </si>
  <si>
    <r>
      <t>Fornecimento e implantação de suporte metálico galvanizado para placa de</t>
    </r>
    <r>
      <rPr>
        <sz val="10"/>
        <color indexed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regulamentação</t>
    </r>
    <r>
      <rPr>
        <sz val="11"/>
        <color theme="1"/>
        <rFont val="Calibri"/>
        <family val="2"/>
        <scheme val="minor"/>
      </rPr>
      <t xml:space="preserve"> - R1 - lado de 0,497 m </t>
    </r>
    <r>
      <rPr>
        <b/>
        <sz val="10"/>
        <rFont val="Arial"/>
        <family val="2"/>
      </rPr>
      <t>(Poste h=4m)</t>
    </r>
  </si>
  <si>
    <r>
      <t xml:space="preserve">Fornecimento e implantação de suporte metálico galvanizado para placa de </t>
    </r>
    <r>
      <rPr>
        <b/>
        <sz val="10"/>
        <color indexed="57"/>
        <rFont val="Arial"/>
        <family val="2"/>
      </rPr>
      <t>advertência</t>
    </r>
    <r>
      <rPr>
        <b/>
        <sz val="10"/>
        <rFont val="Arial"/>
        <family val="2"/>
      </rPr>
      <t xml:space="preserve"> -</t>
    </r>
    <r>
      <rPr>
        <sz val="11"/>
        <color theme="1"/>
        <rFont val="Calibri"/>
        <family val="2"/>
        <scheme val="minor"/>
      </rPr>
      <t xml:space="preserve"> lado de 0,60 m </t>
    </r>
    <r>
      <rPr>
        <b/>
        <sz val="10"/>
        <rFont val="Arial"/>
        <family val="2"/>
      </rPr>
      <t>(Poste h=3m)</t>
    </r>
  </si>
  <si>
    <r>
      <t xml:space="preserve">Fornecimento e implantação de suporte metálico galvanizado para placa de </t>
    </r>
    <r>
      <rPr>
        <b/>
        <sz val="10"/>
        <color indexed="57"/>
        <rFont val="Arial"/>
        <family val="2"/>
      </rPr>
      <t>advertência</t>
    </r>
    <r>
      <rPr>
        <b/>
        <sz val="10"/>
        <rFont val="Arial"/>
        <family val="2"/>
      </rPr>
      <t xml:space="preserve"> - </t>
    </r>
    <r>
      <rPr>
        <sz val="11"/>
        <color theme="1"/>
        <rFont val="Calibri"/>
        <family val="2"/>
        <scheme val="minor"/>
      </rPr>
      <t>lado de 0,60 m</t>
    </r>
    <r>
      <rPr>
        <b/>
        <sz val="10"/>
        <rFont val="Arial"/>
        <family val="2"/>
      </rPr>
      <t xml:space="preserve"> (Poste h=4m)</t>
    </r>
  </si>
  <si>
    <t>Placa de obra (m²)</t>
  </si>
  <si>
    <t>06-21-00</t>
  </si>
  <si>
    <t>Quantidade PV (un)</t>
  </si>
  <si>
    <t>Reparo</t>
  </si>
  <si>
    <t>FRESAGEM CONTÍNUA DE REVESTIMENTO BETUMINOSO</t>
  </si>
  <si>
    <t>Km</t>
  </si>
  <si>
    <t>05</t>
  </si>
  <si>
    <t>REPARO PROFUNDO</t>
  </si>
  <si>
    <t>DEMOLIÇÃO DE PAVIMENTO ASFÁLTICO, INCLUSIVE CAPA, INCLUI CARGA NO CAMINHÃO</t>
  </si>
  <si>
    <t>ESCAVAÇÃO MECÂNICA, CARGA E REMOÇÃO DE TERRA ATÉ A DISTÂNCIA MÉDIA DE 1,0KM</t>
  </si>
  <si>
    <t>BASE DE AGREGADO RECICLADO, COM FORNECIMENTO DE AGREGADO</t>
  </si>
  <si>
    <t>05.01</t>
  </si>
  <si>
    <t>BASE DE BINDER ABERTO (SEM TRANSPORTE)</t>
  </si>
  <si>
    <t>esp.</t>
  </si>
  <si>
    <t>x</t>
  </si>
  <si>
    <t>CARGA, DESCARGA E TRANSPORTE DE BINDER ATÉ A DISTÂNCIA MÉDIA DE IDA E VOLTA DE 1KM</t>
  </si>
  <si>
    <t>TRANSPORTE DE BINDER ALÉM DO PRIMEIRO KM</t>
  </si>
  <si>
    <t>IMPRIMAÇÃO BETUMINOSA IMPERMEABILIZANTE</t>
  </si>
  <si>
    <t>Sarjeta</t>
  </si>
  <si>
    <t>Construção de Sarjeta</t>
  </si>
  <si>
    <t>Revestimento de Concreto Asfáltico (Sem Transporte)</t>
  </si>
  <si>
    <t>Placa de Obra em Chapa de Aço Galvanizado</t>
  </si>
  <si>
    <t>Pintura de Setas e Zebrados - Termoplástico por Extrusão - Espessura de 3,0 mm (Lombada)</t>
  </si>
  <si>
    <t>Pintura de Setas e Zebrados - Termoplástico por Extrusão - Espessura de 3,0 mm (Faixa de pedestre)</t>
  </si>
  <si>
    <t>Sinalização Horizontal em Massa Termoplástica à Quente por Extrusão, Espessura de 3,0 mm,  Para Faixas</t>
  </si>
  <si>
    <t>Fornecimento e Implantação de Placa de Regulamentação em Fibra, lado 0,497 m - Película Retrorrefletiva Tipo III e SI</t>
  </si>
  <si>
    <t>Fornecimento e Implantação de Placa de Advertência em Fibra, lado de 0,60 m - Película Retrorrefletiva Tipo I e SI</t>
  </si>
  <si>
    <t>Fornecimento e Implantação de Suporte Metálico Galvanizado para Placa de Regulamentação - R1 - lado de 0,497 m (Para Placas com Nome de Rua)</t>
  </si>
  <si>
    <t>Fornecimento e Implantação de Suporte Metálico Galvanizado para Placa de Regulamentação - R1 - lado de 0,497 m (Poste h=3m)</t>
  </si>
  <si>
    <t>Fornecimento e Implantação de Suporte Metálico Galvanizado para Placa de Advertência - lado de 0,60 m (Poste h=3m)</t>
  </si>
  <si>
    <t>BASE DE CONCRETO FCK=15,00MPA PARA GUIAS, SARJETAS OU SARJETÕES</t>
  </si>
  <si>
    <t>05.09.007</t>
  </si>
  <si>
    <t>Taxa de destinação de resíduo sólido em aterro, tipo solo/terra</t>
  </si>
  <si>
    <t>ASSENTAMENTO DE GUIAS TIPO PMSP 100, INCLUSIVE ENCOSTAMENTO DE TERRA</t>
  </si>
  <si>
    <t>M</t>
  </si>
  <si>
    <t>Fabio das Virgens Junior</t>
  </si>
  <si>
    <t>CREA nº 5070331130</t>
  </si>
  <si>
    <t>Marcos de Oliveira Anjos</t>
  </si>
  <si>
    <t xml:space="preserve"> ART.: 28027180211019785</t>
  </si>
  <si>
    <t>Carga, Descarga E Transporte De Concreto Asfáltico Até A Distância Média De Ida E Volta De 1Km</t>
  </si>
  <si>
    <t>Transporte De Concreto Asfáltico Além Do Primeiro Km</t>
  </si>
  <si>
    <t>IMPRIMAÇÃO BETUMINOSA LIGANTE</t>
  </si>
  <si>
    <t>EMBOCADURAS</t>
  </si>
  <si>
    <t>PLACA DE OBRA E COMPONENTES</t>
  </si>
  <si>
    <t>PLACA DE OBRA</t>
  </si>
  <si>
    <t>03.01.02</t>
  </si>
  <si>
    <t>04.01.02</t>
  </si>
  <si>
    <t>04.02</t>
  </si>
  <si>
    <t>04.02.01</t>
  </si>
  <si>
    <t>04.02.02</t>
  </si>
  <si>
    <t>05.01.01</t>
  </si>
  <si>
    <t>RAMPA DE ACESSIBILIDADE</t>
  </si>
  <si>
    <t>DEMOLIÇÃO E RETIRADA</t>
  </si>
  <si>
    <t>05.01.02</t>
  </si>
  <si>
    <t>05.01.03</t>
  </si>
  <si>
    <t>05.02</t>
  </si>
  <si>
    <t>05.02.01</t>
  </si>
  <si>
    <t>05.02.02</t>
  </si>
  <si>
    <t>05.02.03</t>
  </si>
  <si>
    <t>05.02.04</t>
  </si>
  <si>
    <t>05.02.05</t>
  </si>
  <si>
    <t>05.02.06</t>
  </si>
  <si>
    <t>Demolição De Concreto Simples (Manual)</t>
  </si>
  <si>
    <t>02.50.001</t>
  </si>
  <si>
    <t>16.80.097</t>
  </si>
  <si>
    <t>Caçamba de 4m3 para retirada de entulho</t>
  </si>
  <si>
    <t>Borracha Colada - Piso Tatil De Alerta</t>
  </si>
  <si>
    <t>13.02.053</t>
  </si>
  <si>
    <t>Demolição e Retirada</t>
  </si>
  <si>
    <t>Altura (m)</t>
  </si>
  <si>
    <t>Volume</t>
  </si>
  <si>
    <t>Qntd</t>
  </si>
  <si>
    <t>Volume (m3)</t>
  </si>
  <si>
    <t>Construção</t>
  </si>
  <si>
    <t>Rampa</t>
  </si>
  <si>
    <t xml:space="preserve">Piso Tátil </t>
  </si>
  <si>
    <t>Sicro- Abr/21; Siurb-Jan/21; CDHU-182; SINAPI - Jul/21</t>
  </si>
  <si>
    <t>Total Geral</t>
  </si>
  <si>
    <t>SECRETARIA DE INFRA ESTRUTURA E SERVIÇOS URBANOS</t>
  </si>
  <si>
    <t>Tipo de Intervenção:</t>
  </si>
  <si>
    <t>TOTAL</t>
  </si>
  <si>
    <t>Demolição de Pavimento de Concreto, Sarjeta ou Sarjetão, Inclui Carga em Caminhão</t>
  </si>
  <si>
    <t>Construção de Sarjeta ou Sarjetão de Concreto - Fck= 25MPA</t>
  </si>
  <si>
    <t>05-13-00</t>
  </si>
  <si>
    <t>02.02</t>
  </si>
  <si>
    <t>02.01.04</t>
  </si>
  <si>
    <t>02.01.05</t>
  </si>
  <si>
    <t>02.02.01</t>
  </si>
  <si>
    <t>RUA GAIVOTAS</t>
  </si>
  <si>
    <t>Construção de Sarjetão</t>
  </si>
  <si>
    <t>ARRANCAMENTO DE GUIAS, INCLUI CARGA EM CAMINHÃO</t>
  </si>
  <si>
    <t>SARJETA,SARJETÃO E GUIAS</t>
  </si>
  <si>
    <t>02.01.06</t>
  </si>
  <si>
    <t>FORNECIMENTO E ASSENTAMENTO DE GUIAS TIPO PMSP 100, INCLUSIVE ENCOSTAMENTO DE TERRA - FCK=25,0MPA</t>
  </si>
  <si>
    <t>Guia</t>
  </si>
  <si>
    <t>Estrada Mediterrâneo</t>
  </si>
  <si>
    <t>Rua Gaivotas</t>
  </si>
  <si>
    <t>÷</t>
  </si>
  <si>
    <t>Caçamba</t>
  </si>
  <si>
    <t>und</t>
  </si>
  <si>
    <t>TRANSPORTE DE GUIAS</t>
  </si>
  <si>
    <t>MXKM</t>
  </si>
  <si>
    <t>Transporte de guias</t>
  </si>
  <si>
    <t>mxkm</t>
  </si>
  <si>
    <t>02.01.07</t>
  </si>
  <si>
    <t>RAMPA DE ACESSIBILIDADE E CALÇADA</t>
  </si>
  <si>
    <t>CONTRUÇÃO DE RAMPA E CALÇADA</t>
  </si>
  <si>
    <t>Calçada</t>
  </si>
  <si>
    <t>Execução de Passeio (Calçada) ou Piso de Concreto com Concreto Moldado in Loco, Usinado, Acabamento Convencional, Não Armado. (Rampa)</t>
  </si>
  <si>
    <t>04.02.03</t>
  </si>
  <si>
    <t>Execução de Passeio (Calçada) ou Piso de Concreto com Concreto Moldado in Loco, Usinado, Acabamento Convencional, Não Armado. (Calçada)</t>
  </si>
  <si>
    <t>Sarjeta e Sarjetão</t>
  </si>
  <si>
    <t>ESTRADA MEDITERRÂNEO</t>
  </si>
  <si>
    <t>Volume Total (m3)</t>
  </si>
  <si>
    <t>BOCA DE LOBO DUPLA</t>
  </si>
  <si>
    <t>04.02.04</t>
  </si>
  <si>
    <t>03.07.080</t>
  </si>
  <si>
    <t>FRESAGEM DE PAVIMENTO ASFÁLTICO COM ESPESSURA ATÉ 5CM, INCLUSIVE REMOÇÃO DO MATERIAL FRESADO ATÉ 10 KM E VARRIÇÃO.</t>
  </si>
  <si>
    <t>Sicro- Jul/21; Siurb Infra-Jul/21; CDHU-184; SINAPI - Nov/21; FDE-Out/21</t>
  </si>
  <si>
    <t xml:space="preserve">FDE-Out/21 </t>
  </si>
  <si>
    <t>CDHU-184</t>
  </si>
  <si>
    <t>Siurb Infra-Jul/21</t>
  </si>
  <si>
    <t>Sinapi - Nov/21</t>
  </si>
  <si>
    <t>Sicro- Jul/21</t>
  </si>
  <si>
    <t>Itapevi, 16 de Dezembro de 2021</t>
  </si>
  <si>
    <t>RUA ASTRAL</t>
  </si>
  <si>
    <t>RUA GROSELHA</t>
  </si>
  <si>
    <t>RUA MARCOS JOSÉ SANTOS DE SOUZA</t>
  </si>
  <si>
    <t>RUA CAJAMANGAS</t>
  </si>
  <si>
    <t>RUA CARAMBOLAS</t>
  </si>
  <si>
    <t>RUA GRAVIOLA</t>
  </si>
  <si>
    <t>RUA ÁUREA</t>
  </si>
  <si>
    <t>RUA BELANISIA</t>
  </si>
  <si>
    <t>Rua Astral</t>
  </si>
  <si>
    <t>TRECHO RUA MARCOS JOSÉ SANTOS DE SOUZA</t>
  </si>
  <si>
    <t>L (m)</t>
  </si>
  <si>
    <t>Volume da caçamba</t>
  </si>
  <si>
    <t>H (m)</t>
  </si>
  <si>
    <t>EMBOCADURAS:</t>
  </si>
  <si>
    <t>Demolição e Retirada de calçada</t>
  </si>
  <si>
    <t>média (m)</t>
  </si>
  <si>
    <t>06</t>
  </si>
  <si>
    <t>-</t>
  </si>
  <si>
    <t>Placa Modelo conforme Padrão do Manual Visual de Placas e Adesivos de Obra - Jun/15</t>
  </si>
  <si>
    <t>Área</t>
  </si>
  <si>
    <t>Retirada de material demolido</t>
  </si>
  <si>
    <t>MÊS 3</t>
  </si>
  <si>
    <t>MÊS 4</t>
  </si>
  <si>
    <t>BDI -</t>
  </si>
  <si>
    <t>Belanisia Ribeiro de Souza</t>
  </si>
  <si>
    <t xml:space="preserve">Obra: </t>
  </si>
  <si>
    <t xml:space="preserve">Endereço : </t>
  </si>
  <si>
    <t xml:space="preserve">Tab.  Ref.: </t>
  </si>
  <si>
    <t>Composição 1</t>
  </si>
  <si>
    <t>Unid.</t>
  </si>
  <si>
    <t>Valor unit.</t>
  </si>
  <si>
    <t>Valor Total</t>
  </si>
  <si>
    <t>SINAPI</t>
  </si>
  <si>
    <t>Coef.</t>
  </si>
  <si>
    <t>SINAPI-I</t>
  </si>
  <si>
    <t>SERVENTE COM ENCARGOS COMPLEMENTARES</t>
  </si>
  <si>
    <t>PLACA ESMALTADA PARA IDENTIFICAÇÃO DE NOME DE RUA, DIMENSÕES 45X25CM</t>
  </si>
  <si>
    <t>R. Astral, R. Groselha,R. Gaivotas, R. Mediterrâneo, R. Cajamangas, R. Carambolas, R. Graviola, R. Áurea, TRECHO R. MARCOS JOSÉ SANTOS DE SOUZA e R. Belanisia Ribeiro de Souza</t>
  </si>
  <si>
    <t>BUCHA DE NYLON SEM ABA S6, COM PARAFUSO DE 4,20 X 40 MM EM ACO ZINCADO COM ROSCA SOBERBA, CABECA CHATA E FENDA PHILLIPS</t>
  </si>
  <si>
    <t>PLACA DE ACO ESMALTADA PARA IDENTIFICACAO DE RUA, *45 CM X 20* CM</t>
  </si>
  <si>
    <t>Orçamento Base para Licitação</t>
  </si>
  <si>
    <t>UN</t>
  </si>
  <si>
    <t>SINALIZAÇÃO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</si>
</sst>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\-??_);_(@_)"/>
    <numFmt numFmtId="166" formatCode="0.0000"/>
    <numFmt numFmtId="167" formatCode="0,000.00&quot; m2&quot;"/>
    <numFmt numFmtId="168" formatCode="&quot;R$ &quot;* #,##0.00\ &quot;/&quot;\ &quot;m2&quot;"/>
    <numFmt numFmtId="169" formatCode="00"/>
    <numFmt numFmtId="170" formatCode="00\-00\-00"/>
    <numFmt numFmtId="171" formatCode="_-* #,##0.00_-;\-* #,##0.00_-;_-* \-??_-;_-@_-"/>
    <numFmt numFmtId="172" formatCode="General;General;"/>
    <numFmt numFmtId="173" formatCode="dd\ &quot;de&quot;\ mmmm\ &quot;de&quot;\ yyyy"/>
    <numFmt numFmtId="174" formatCode="&quot;R$ &quot;#,##0.00"/>
    <numFmt numFmtId="175" formatCode="_(* #,##0.00_);_(* \(#,##0.00\);_(* \-??_);_(@_)"/>
    <numFmt numFmtId="176" formatCode="&quot;R$ &quot;\ #,##0.00\ &quot;/&quot;\ &quot;m2&quot;"/>
    <numFmt numFmtId="177" formatCode="_(&quot;R$ &quot;#,##0.00_);_(&quot;R$ &quot;* \(#,##0.00\);_(&quot;R$ &quot;* \-??_);_(@_)"/>
    <numFmt numFmtId="178" formatCode="0.00000000%"/>
    <numFmt numFmtId="179" formatCode="_(&quot;R$ &quot;* #,##0.00_);_(&quot;R$ &quot;* \(#,##0.00\);_(&quot;R$ &quot;* &quot;-&quot;??_);_(@_)"/>
    <numFmt numFmtId="180" formatCode="&quot;R$&quot;\ #,##0.00"/>
    <numFmt numFmtId="181" formatCode="_(* #,##0.00000_);_(* \(#,##0.00000\);_(* \-??_);_(@_)"/>
    <numFmt numFmtId="182" formatCode="0.00_)"/>
    <numFmt numFmtId="183" formatCode="_(* #,##0.000_);_(* \(#,##0.000\);_(* \-??_);_(@_)"/>
    <numFmt numFmtId="184" formatCode="00.00.00"/>
    <numFmt numFmtId="185" formatCode="#,##0.00\ &quot;m2&quot;"/>
    <numFmt numFmtId="186" formatCode="_(&quot;R$ &quot;\ #,##0.00_);_(&quot;R$ &quot;\ \(#,##0.00\);_(&quot;R$ &quot;\ \-??_);_(@_)"/>
    <numFmt numFmtId="187" formatCode="_(* #,##0.00_);_(* \(#,##0.00\);_(* &quot;-&quot;??_);_(@_)"/>
    <numFmt numFmtId="188" formatCode="&quot;MÊS&quot;\ ##"/>
    <numFmt numFmtId="189" formatCode="&quot; R$ &quot;#,##0.00\ &quot;/ m2&quot;"/>
    <numFmt numFmtId="190" formatCode="_(&quot;R$ &quot;#,##0.00_);_(&quot;R$ &quot;\(#,##0.00\);_(&quot;R$ &quot;\ \-??_);_(@_)"/>
    <numFmt numFmtId="191" formatCode="##,##0.00\ &quot;m2&quot;"/>
    <numFmt numFmtId="192" formatCode="* #,##0.00\ ;* \(#,##0.00\);* \-#\ ;@\ "/>
    <numFmt numFmtId="193" formatCode="#,##0.0000"/>
    <numFmt numFmtId="194" formatCode="0.000000"/>
    <numFmt numFmtId="195" formatCode="00&quot;-&quot;00&quot;-&quot;00"/>
    <numFmt numFmtId="196" formatCode="&quot; R$ &quot;* #,##0.00\ &quot;/ m2&quot;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24"/>
      <name val="Arial"/>
      <family val="2"/>
    </font>
    <font>
      <b/>
      <shadow/>
      <sz val="14"/>
      <name val="Arial"/>
      <family val="2"/>
    </font>
    <font>
      <shadow/>
      <sz val="10"/>
      <name val="Arial"/>
      <family val="2"/>
    </font>
    <font>
      <b/>
      <sz val="11.5"/>
      <name val="Arial"/>
      <family val="2"/>
    </font>
    <font>
      <b/>
      <sz val="14"/>
      <color theme="0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hadow/>
      <sz val="10"/>
      <name val="Arial"/>
      <family val="2"/>
    </font>
    <font>
      <b/>
      <sz val="11"/>
      <color theme="0"/>
      <name val="Arial"/>
      <family val="2"/>
    </font>
    <font>
      <sz val="14"/>
      <name val="Arial"/>
      <family val="2"/>
    </font>
    <font>
      <b/>
      <sz val="12"/>
      <color theme="0"/>
      <name val="Arial"/>
      <family val="2"/>
    </font>
    <font>
      <b/>
      <i/>
      <sz val="12"/>
      <name val="Arial"/>
      <family val="2"/>
    </font>
    <font>
      <sz val="14"/>
      <color theme="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5"/>
      <name val="Arial"/>
      <family val="2"/>
    </font>
    <font>
      <b/>
      <sz val="15"/>
      <color theme="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color indexed="8"/>
      <name val="Arial"/>
      <family val="2"/>
    </font>
    <font>
      <sz val="10"/>
      <color indexed="8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7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theme="4" tint="0.79998168889431442"/>
      <name val="Calibri"/>
      <family val="2"/>
      <scheme val="minor"/>
    </font>
    <font>
      <b/>
      <sz val="12"/>
      <color theme="4" tint="0.79998168889431442"/>
      <name val="Calibri"/>
      <family val="2"/>
      <scheme val="minor"/>
    </font>
    <font>
      <b/>
      <sz val="10"/>
      <color indexed="57"/>
      <name val="Arial"/>
      <family val="2"/>
    </font>
    <font>
      <b/>
      <sz val="16"/>
      <color theme="0"/>
      <name val="Arial"/>
      <family val="2"/>
    </font>
    <font>
      <sz val="10"/>
      <color indexed="8"/>
      <name val="MS Sans Serif"/>
      <family val="2"/>
    </font>
    <font>
      <sz val="10"/>
      <name val="Times New Roman"/>
      <family val="1"/>
    </font>
    <font>
      <sz val="9"/>
      <color indexed="8"/>
      <name val="Arial"/>
      <family val="2"/>
    </font>
    <font>
      <sz val="8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2"/>
      <color indexed="8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31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-0.499984740745262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/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/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thick">
        <color indexed="8"/>
      </top>
      <bottom style="medium">
        <color indexed="8"/>
      </bottom>
      <diagonal/>
    </border>
    <border>
      <left style="medium">
        <color indexed="8"/>
      </left>
      <right/>
      <top style="thick">
        <color indexed="8"/>
      </top>
      <bottom style="medium">
        <color indexed="8"/>
      </bottom>
      <diagonal/>
    </border>
    <border>
      <left/>
      <right/>
      <top style="thick">
        <color indexed="8"/>
      </top>
      <bottom style="medium">
        <color indexed="8"/>
      </bottom>
      <diagonal/>
    </border>
    <border>
      <left/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/>
      <right style="medium">
        <color indexed="64"/>
      </right>
      <top style="thick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64"/>
      </left>
      <right style="medium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79" fontId="25" fillId="0" borderId="0" applyFont="0" applyFill="0" applyBorder="0" applyAlignment="0" applyProtection="0"/>
    <xf numFmtId="165" fontId="2" fillId="0" borderId="0"/>
    <xf numFmtId="0" fontId="2" fillId="0" borderId="0" applyBorder="0"/>
    <xf numFmtId="0" fontId="1" fillId="0" borderId="0"/>
    <xf numFmtId="187" fontId="2" fillId="0" borderId="0" applyFill="0" applyBorder="0" applyAlignment="0" applyProtection="0"/>
    <xf numFmtId="187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165" fontId="2" fillId="0" borderId="0"/>
    <xf numFmtId="0" fontId="2" fillId="0" borderId="0" applyNumberFormat="0"/>
    <xf numFmtId="0" fontId="46" fillId="0" borderId="0"/>
    <xf numFmtId="0" fontId="46" fillId="0" borderId="0"/>
    <xf numFmtId="0" fontId="32" fillId="0" borderId="0"/>
    <xf numFmtId="0" fontId="2" fillId="0" borderId="0"/>
    <xf numFmtId="192" fontId="2" fillId="0" borderId="0"/>
    <xf numFmtId="187" fontId="25" fillId="0" borderId="0" applyFont="0" applyFill="0" applyBorder="0" applyAlignment="0" applyProtection="0"/>
    <xf numFmtId="0" fontId="47" fillId="0" borderId="138">
      <alignment horizontal="left" wrapText="1"/>
    </xf>
    <xf numFmtId="9" fontId="2" fillId="0" borderId="0"/>
    <xf numFmtId="175" fontId="2" fillId="0" borderId="0"/>
  </cellStyleXfs>
  <cellXfs count="9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6" fillId="2" borderId="3" xfId="4" applyFont="1" applyFill="1" applyBorder="1" applyAlignment="1">
      <alignment horizontal="center" vertical="center"/>
    </xf>
    <xf numFmtId="0" fontId="6" fillId="2" borderId="5" xfId="4" applyFont="1" applyFill="1" applyBorder="1" applyAlignment="1">
      <alignment horizontal="left" vertical="center" wrapText="1"/>
    </xf>
    <xf numFmtId="0" fontId="6" fillId="2" borderId="6" xfId="4" applyFont="1" applyFill="1" applyBorder="1" applyAlignment="1">
      <alignment horizontal="center" vertical="center"/>
    </xf>
    <xf numFmtId="4" fontId="6" fillId="2" borderId="6" xfId="4" applyNumberFormat="1" applyFont="1" applyFill="1" applyBorder="1" applyAlignment="1">
      <alignment horizontal="center" vertical="center"/>
    </xf>
    <xf numFmtId="164" fontId="6" fillId="2" borderId="6" xfId="2" applyFont="1" applyFill="1" applyBorder="1" applyAlignment="1">
      <alignment horizontal="center" vertical="center"/>
    </xf>
    <xf numFmtId="166" fontId="6" fillId="2" borderId="4" xfId="4" applyNumberFormat="1" applyFont="1" applyFill="1" applyBorder="1" applyAlignment="1">
      <alignment horizontal="center" vertical="center"/>
    </xf>
    <xf numFmtId="0" fontId="0" fillId="0" borderId="7" xfId="4" applyFont="1" applyBorder="1" applyAlignment="1">
      <alignment horizontal="center" vertical="center"/>
    </xf>
    <xf numFmtId="0" fontId="0" fillId="0" borderId="2" xfId="4" applyFont="1" applyBorder="1" applyAlignment="1">
      <alignment horizontal="left" vertical="center" wrapText="1"/>
    </xf>
    <xf numFmtId="0" fontId="7" fillId="0" borderId="9" xfId="4" applyFont="1" applyBorder="1" applyAlignment="1">
      <alignment horizontal="left" vertical="center"/>
    </xf>
    <xf numFmtId="4" fontId="0" fillId="0" borderId="9" xfId="4" applyNumberFormat="1" applyFont="1" applyBorder="1" applyAlignment="1">
      <alignment horizontal="center" vertical="center"/>
    </xf>
    <xf numFmtId="164" fontId="0" fillId="0" borderId="9" xfId="2" applyFont="1" applyBorder="1" applyAlignment="1">
      <alignment horizontal="center" vertical="center"/>
    </xf>
    <xf numFmtId="166" fontId="0" fillId="0" borderId="8" xfId="4" applyNumberFormat="1" applyFont="1" applyBorder="1" applyAlignment="1">
      <alignment horizontal="center" vertical="center"/>
    </xf>
    <xf numFmtId="0" fontId="6" fillId="2" borderId="3" xfId="4" applyFont="1" applyFill="1" applyBorder="1" applyAlignment="1">
      <alignment horizontal="left" vertical="center"/>
    </xf>
    <xf numFmtId="0" fontId="6" fillId="2" borderId="6" xfId="4" applyFont="1" applyFill="1" applyBorder="1" applyAlignment="1">
      <alignment horizontal="left" vertical="center"/>
    </xf>
    <xf numFmtId="0" fontId="0" fillId="0" borderId="7" xfId="4" applyFont="1" applyBorder="1" applyAlignment="1">
      <alignment horizontal="left" vertical="center"/>
    </xf>
    <xf numFmtId="0" fontId="0" fillId="0" borderId="9" xfId="4" applyFont="1" applyBorder="1" applyAlignment="1">
      <alignment horizontal="center" vertical="center"/>
    </xf>
    <xf numFmtId="0" fontId="0" fillId="0" borderId="9" xfId="4" applyFont="1" applyBorder="1" applyAlignment="1">
      <alignment horizontal="left" vertical="center"/>
    </xf>
    <xf numFmtId="0" fontId="6" fillId="2" borderId="5" xfId="4" applyFont="1" applyFill="1" applyBorder="1" applyAlignment="1">
      <alignment horizontal="center" vertical="center"/>
    </xf>
    <xf numFmtId="0" fontId="6" fillId="2" borderId="3" xfId="4" applyFont="1" applyFill="1" applyBorder="1" applyAlignment="1">
      <alignment horizontal="left" vertical="center" wrapText="1"/>
    </xf>
    <xf numFmtId="166" fontId="6" fillId="2" borderId="5" xfId="4" applyNumberFormat="1" applyFont="1" applyFill="1" applyBorder="1" applyAlignment="1">
      <alignment horizontal="center" vertical="center"/>
    </xf>
    <xf numFmtId="17" fontId="0" fillId="0" borderId="2" xfId="4" applyNumberFormat="1" applyFont="1" applyBorder="1" applyAlignment="1">
      <alignment horizontal="center" vertical="center"/>
    </xf>
    <xf numFmtId="0" fontId="0" fillId="0" borderId="2" xfId="4" applyFont="1" applyBorder="1" applyAlignment="1">
      <alignment horizontal="center" vertical="center"/>
    </xf>
    <xf numFmtId="0" fontId="0" fillId="0" borderId="7" xfId="4" applyFont="1" applyBorder="1" applyAlignment="1">
      <alignment horizontal="left" vertical="center" wrapText="1"/>
    </xf>
    <xf numFmtId="10" fontId="1" fillId="0" borderId="2" xfId="3" applyNumberFormat="1" applyBorder="1" applyAlignment="1">
      <alignment horizontal="center" vertical="center"/>
    </xf>
    <xf numFmtId="0" fontId="0" fillId="0" borderId="0" xfId="4" applyFont="1" applyAlignment="1">
      <alignment horizontal="center" vertical="center"/>
    </xf>
    <xf numFmtId="0" fontId="0" fillId="0" borderId="0" xfId="4" applyFont="1" applyAlignment="1">
      <alignment horizontal="left" vertical="center" wrapText="1"/>
    </xf>
    <xf numFmtId="4" fontId="0" fillId="0" borderId="0" xfId="4" applyNumberFormat="1" applyFont="1" applyAlignment="1">
      <alignment horizontal="center" vertical="center"/>
    </xf>
    <xf numFmtId="164" fontId="0" fillId="0" borderId="0" xfId="2" applyFont="1" applyAlignment="1">
      <alignment horizontal="center" vertical="center"/>
    </xf>
    <xf numFmtId="166" fontId="0" fillId="0" borderId="0" xfId="4" applyNumberFormat="1" applyFont="1" applyAlignment="1">
      <alignment horizontal="center" vertical="center"/>
    </xf>
    <xf numFmtId="0" fontId="0" fillId="0" borderId="10" xfId="4" applyFont="1" applyBorder="1" applyAlignment="1">
      <alignment horizontal="center" vertical="center"/>
    </xf>
    <xf numFmtId="0" fontId="0" fillId="0" borderId="11" xfId="4" applyFont="1" applyBorder="1" applyAlignment="1">
      <alignment horizontal="center" vertical="center"/>
    </xf>
    <xf numFmtId="0" fontId="0" fillId="0" borderId="13" xfId="4" applyFont="1" applyBorder="1" applyAlignment="1">
      <alignment vertical="center"/>
    </xf>
    <xf numFmtId="0" fontId="10" fillId="0" borderId="0" xfId="4" applyFont="1" applyAlignment="1">
      <alignment horizontal="left" vertical="center" wrapText="1"/>
    </xf>
    <xf numFmtId="0" fontId="3" fillId="0" borderId="0" xfId="4" applyFont="1" applyAlignment="1">
      <alignment horizontal="center" vertical="center" wrapText="1"/>
    </xf>
    <xf numFmtId="4" fontId="3" fillId="0" borderId="0" xfId="4" applyNumberFormat="1" applyFont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3" xfId="4" applyFont="1" applyBorder="1" applyAlignment="1">
      <alignment vertical="center" wrapText="1"/>
    </xf>
    <xf numFmtId="0" fontId="3" fillId="0" borderId="0" xfId="4" applyFont="1" applyAlignment="1">
      <alignment vertical="center"/>
    </xf>
    <xf numFmtId="0" fontId="3" fillId="0" borderId="0" xfId="4" applyFont="1" applyAlignment="1">
      <alignment vertical="center" wrapText="1"/>
    </xf>
    <xf numFmtId="0" fontId="3" fillId="0" borderId="13" xfId="4" applyFont="1" applyBorder="1" applyAlignment="1">
      <alignment horizontal="left" vertical="center"/>
    </xf>
    <xf numFmtId="0" fontId="3" fillId="0" borderId="0" xfId="4" applyFont="1" applyAlignment="1">
      <alignment horizontal="left" vertical="center" wrapText="1"/>
    </xf>
    <xf numFmtId="0" fontId="3" fillId="0" borderId="13" xfId="4" applyFont="1" applyBorder="1" applyAlignment="1">
      <alignment vertical="center"/>
    </xf>
    <xf numFmtId="0" fontId="3" fillId="0" borderId="0" xfId="4" applyFont="1" applyAlignment="1">
      <alignment horizontal="center" vertical="center"/>
    </xf>
    <xf numFmtId="167" fontId="3" fillId="0" borderId="0" xfId="2" applyNumberFormat="1" applyFont="1" applyAlignment="1">
      <alignment horizontal="center" vertical="center" wrapText="1"/>
    </xf>
    <xf numFmtId="166" fontId="3" fillId="0" borderId="14" xfId="4" applyNumberFormat="1" applyFont="1" applyBorder="1" applyAlignment="1">
      <alignment horizontal="center" vertical="center" wrapText="1"/>
    </xf>
    <xf numFmtId="0" fontId="3" fillId="0" borderId="13" xfId="4" applyFont="1" applyBorder="1" applyAlignment="1">
      <alignment horizontal="left" vertical="center" wrapText="1"/>
    </xf>
    <xf numFmtId="4" fontId="3" fillId="0" borderId="0" xfId="4" applyNumberFormat="1" applyFont="1" applyAlignment="1">
      <alignment horizontal="left" vertical="center" wrapText="1"/>
    </xf>
    <xf numFmtId="4" fontId="3" fillId="0" borderId="14" xfId="4" applyNumberFormat="1" applyFont="1" applyBorder="1" applyAlignment="1">
      <alignment horizontal="center" vertical="center" wrapText="1"/>
    </xf>
    <xf numFmtId="165" fontId="3" fillId="0" borderId="0" xfId="4" applyNumberFormat="1" applyFont="1" applyAlignment="1">
      <alignment horizontal="center" vertical="center" wrapText="1"/>
    </xf>
    <xf numFmtId="165" fontId="3" fillId="0" borderId="14" xfId="4" applyNumberFormat="1" applyFont="1" applyBorder="1" applyAlignment="1">
      <alignment horizontal="center" vertical="center" wrapText="1"/>
    </xf>
    <xf numFmtId="0" fontId="0" fillId="0" borderId="13" xfId="4" applyFont="1" applyBorder="1" applyAlignment="1">
      <alignment vertical="center" wrapText="1"/>
    </xf>
    <xf numFmtId="0" fontId="0" fillId="0" borderId="0" xfId="4" applyFont="1" applyAlignment="1">
      <alignment horizontal="center" vertical="center" wrapText="1"/>
    </xf>
    <xf numFmtId="0" fontId="0" fillId="0" borderId="0" xfId="4" applyFont="1" applyAlignment="1">
      <alignment vertical="center" wrapText="1"/>
    </xf>
    <xf numFmtId="4" fontId="0" fillId="0" borderId="0" xfId="4" applyNumberFormat="1" applyFont="1" applyAlignment="1">
      <alignment horizontal="center" vertical="center" wrapText="1"/>
    </xf>
    <xf numFmtId="0" fontId="0" fillId="0" borderId="14" xfId="4" applyFont="1" applyBorder="1" applyAlignment="1">
      <alignment horizontal="center" vertical="center" wrapText="1"/>
    </xf>
    <xf numFmtId="49" fontId="12" fillId="3" borderId="19" xfId="4" applyNumberFormat="1" applyFont="1" applyFill="1" applyBorder="1" applyAlignment="1">
      <alignment horizontal="center" vertical="center"/>
    </xf>
    <xf numFmtId="0" fontId="12" fillId="3" borderId="20" xfId="4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left" vertical="center" wrapText="1"/>
    </xf>
    <xf numFmtId="0" fontId="12" fillId="3" borderId="22" xfId="4" applyFont="1" applyFill="1" applyBorder="1" applyAlignment="1">
      <alignment horizontal="center" vertical="center" wrapText="1"/>
    </xf>
    <xf numFmtId="4" fontId="12" fillId="3" borderId="21" xfId="4" applyNumberFormat="1" applyFont="1" applyFill="1" applyBorder="1" applyAlignment="1">
      <alignment horizontal="center" vertical="center" wrapText="1"/>
    </xf>
    <xf numFmtId="4" fontId="12" fillId="3" borderId="22" xfId="4" applyNumberFormat="1" applyFont="1" applyFill="1" applyBorder="1" applyAlignment="1">
      <alignment horizontal="center" vertical="center" wrapText="1"/>
    </xf>
    <xf numFmtId="164" fontId="12" fillId="3" borderId="22" xfId="2" applyFont="1" applyFill="1" applyBorder="1" applyAlignment="1">
      <alignment horizontal="center" vertical="center" wrapText="1"/>
    </xf>
    <xf numFmtId="166" fontId="12" fillId="3" borderId="23" xfId="4" applyNumberFormat="1" applyFont="1" applyFill="1" applyBorder="1" applyAlignment="1">
      <alignment horizontal="center" vertical="center" wrapText="1"/>
    </xf>
    <xf numFmtId="169" fontId="13" fillId="4" borderId="16" xfId="4" applyNumberFormat="1" applyFont="1" applyFill="1" applyBorder="1" applyAlignment="1">
      <alignment horizontal="center" vertical="center" wrapText="1"/>
    </xf>
    <xf numFmtId="0" fontId="13" fillId="4" borderId="16" xfId="4" applyFont="1" applyFill="1" applyBorder="1" applyAlignment="1">
      <alignment horizontal="left" vertical="center" wrapText="1"/>
    </xf>
    <xf numFmtId="165" fontId="13" fillId="4" borderId="16" xfId="4" applyNumberFormat="1" applyFont="1" applyFill="1" applyBorder="1" applyAlignment="1">
      <alignment horizontal="centerContinuous" vertical="center" wrapText="1"/>
    </xf>
    <xf numFmtId="164" fontId="13" fillId="4" borderId="16" xfId="2" applyFont="1" applyFill="1" applyBorder="1" applyAlignment="1">
      <alignment horizontal="centerContinuous" vertical="center" wrapText="1"/>
    </xf>
    <xf numFmtId="10" fontId="13" fillId="4" borderId="18" xfId="3" applyNumberFormat="1" applyFont="1" applyFill="1" applyBorder="1" applyAlignment="1">
      <alignment horizontal="center" vertical="center" wrapText="1"/>
    </xf>
    <xf numFmtId="164" fontId="5" fillId="0" borderId="27" xfId="2" applyFont="1" applyBorder="1" applyAlignment="1">
      <alignment horizontal="centerContinuous" vertical="center"/>
    </xf>
    <xf numFmtId="10" fontId="5" fillId="0" borderId="28" xfId="3" applyNumberFormat="1" applyFont="1" applyBorder="1" applyAlignment="1">
      <alignment horizontal="center" vertical="center" wrapText="1"/>
    </xf>
    <xf numFmtId="49" fontId="0" fillId="0" borderId="29" xfId="4" applyNumberFormat="1" applyFont="1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4" fontId="0" fillId="0" borderId="31" xfId="0" applyNumberFormat="1" applyBorder="1" applyAlignment="1">
      <alignment horizontal="center" vertical="center"/>
    </xf>
    <xf numFmtId="4" fontId="2" fillId="0" borderId="30" xfId="5" applyNumberFormat="1" applyBorder="1" applyAlignment="1">
      <alignment horizontal="center" vertical="center"/>
    </xf>
    <xf numFmtId="4" fontId="2" fillId="0" borderId="31" xfId="5" applyNumberFormat="1" applyBorder="1" applyAlignment="1">
      <alignment horizontal="center" vertical="center"/>
    </xf>
    <xf numFmtId="164" fontId="2" fillId="0" borderId="30" xfId="2" applyFont="1" applyBorder="1" applyAlignment="1">
      <alignment horizontal="right" vertical="center"/>
    </xf>
    <xf numFmtId="10" fontId="0" fillId="0" borderId="32" xfId="3" applyNumberFormat="1" applyFont="1" applyBorder="1" applyAlignment="1">
      <alignment horizontal="center" vertical="center"/>
    </xf>
    <xf numFmtId="0" fontId="5" fillId="0" borderId="27" xfId="4" applyFont="1" applyBorder="1" applyAlignment="1">
      <alignment horizontal="left" vertical="center" wrapText="1"/>
    </xf>
    <xf numFmtId="0" fontId="2" fillId="0" borderId="30" xfId="4" applyBorder="1" applyAlignment="1">
      <alignment horizontal="center" vertical="center"/>
    </xf>
    <xf numFmtId="0" fontId="13" fillId="4" borderId="36" xfId="4" applyFont="1" applyFill="1" applyBorder="1" applyAlignment="1">
      <alignment horizontal="left" vertical="center" wrapText="1"/>
    </xf>
    <xf numFmtId="10" fontId="13" fillId="4" borderId="37" xfId="3" applyNumberFormat="1" applyFont="1" applyFill="1" applyBorder="1" applyAlignment="1">
      <alignment horizontal="center" vertical="center" wrapText="1"/>
    </xf>
    <xf numFmtId="0" fontId="12" fillId="3" borderId="40" xfId="4" applyFont="1" applyFill="1" applyBorder="1" applyAlignment="1">
      <alignment horizontal="left" vertical="center"/>
    </xf>
    <xf numFmtId="0" fontId="12" fillId="3" borderId="40" xfId="4" applyFont="1" applyFill="1" applyBorder="1" applyAlignment="1">
      <alignment horizontal="center" vertical="center"/>
    </xf>
    <xf numFmtId="4" fontId="12" fillId="3" borderId="41" xfId="4" applyNumberFormat="1" applyFont="1" applyFill="1" applyBorder="1" applyAlignment="1">
      <alignment horizontal="center" vertical="center"/>
    </xf>
    <xf numFmtId="0" fontId="0" fillId="0" borderId="13" xfId="4" applyFont="1" applyBorder="1" applyAlignment="1">
      <alignment horizontal="center" vertical="center"/>
    </xf>
    <xf numFmtId="166" fontId="0" fillId="0" borderId="14" xfId="4" applyNumberFormat="1" applyFont="1" applyBorder="1" applyAlignment="1">
      <alignment horizontal="center" vertical="center"/>
    </xf>
    <xf numFmtId="0" fontId="12" fillId="3" borderId="40" xfId="4" applyFont="1" applyFill="1" applyBorder="1" applyAlignment="1">
      <alignment horizontal="right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0" xfId="4" applyFont="1" applyAlignment="1">
      <alignment horizontal="left" vertical="center" wrapText="1"/>
    </xf>
    <xf numFmtId="0" fontId="15" fillId="0" borderId="0" xfId="4" applyFont="1" applyAlignment="1">
      <alignment horizontal="center" vertical="center"/>
    </xf>
    <xf numFmtId="4" fontId="15" fillId="0" borderId="0" xfId="4" applyNumberFormat="1" applyFont="1" applyAlignment="1">
      <alignment horizontal="center" vertical="center"/>
    </xf>
    <xf numFmtId="0" fontId="15" fillId="0" borderId="0" xfId="4" applyFont="1" applyAlignment="1">
      <alignment horizontal="right" vertical="center"/>
    </xf>
    <xf numFmtId="0" fontId="15" fillId="0" borderId="14" xfId="4" applyFont="1" applyBorder="1" applyAlignment="1">
      <alignment horizontal="center" vertical="center"/>
    </xf>
    <xf numFmtId="0" fontId="16" fillId="0" borderId="13" xfId="4" applyFont="1" applyBorder="1" applyAlignment="1">
      <alignment vertical="center"/>
    </xf>
    <xf numFmtId="0" fontId="16" fillId="0" borderId="0" xfId="4" applyFont="1" applyAlignment="1">
      <alignment horizontal="center" vertical="center"/>
    </xf>
    <xf numFmtId="0" fontId="16" fillId="0" borderId="0" xfId="4" applyFont="1" applyAlignment="1">
      <alignment horizontal="center" vertical="center" wrapText="1"/>
    </xf>
    <xf numFmtId="0" fontId="17" fillId="0" borderId="13" xfId="4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 wrapText="1"/>
    </xf>
    <xf numFmtId="0" fontId="4" fillId="0" borderId="14" xfId="4" applyFont="1" applyBorder="1" applyAlignment="1">
      <alignment horizontal="center" vertical="center"/>
    </xf>
    <xf numFmtId="0" fontId="0" fillId="0" borderId="44" xfId="4" applyFont="1" applyBorder="1" applyAlignment="1">
      <alignment horizontal="center" vertical="center" wrapText="1"/>
    </xf>
    <xf numFmtId="0" fontId="0" fillId="0" borderId="17" xfId="4" applyFont="1" applyBorder="1" applyAlignment="1">
      <alignment horizontal="center" vertical="center" wrapText="1"/>
    </xf>
    <xf numFmtId="0" fontId="0" fillId="0" borderId="17" xfId="4" applyFont="1" applyBorder="1" applyAlignment="1">
      <alignment horizontal="center" vertical="center"/>
    </xf>
    <xf numFmtId="4" fontId="0" fillId="0" borderId="45" xfId="4" applyNumberFormat="1" applyFont="1" applyBorder="1" applyAlignment="1">
      <alignment horizontal="center" vertical="center"/>
    </xf>
    <xf numFmtId="0" fontId="18" fillId="2" borderId="0" xfId="0" applyFont="1" applyFill="1"/>
    <xf numFmtId="0" fontId="2" fillId="2" borderId="0" xfId="0" applyFont="1" applyFill="1"/>
    <xf numFmtId="0" fontId="18" fillId="2" borderId="46" xfId="0" applyFont="1" applyFill="1" applyBorder="1" applyAlignment="1">
      <alignment vertical="center"/>
    </xf>
    <xf numFmtId="0" fontId="18" fillId="2" borderId="47" xfId="0" applyFont="1" applyFill="1" applyBorder="1" applyAlignment="1">
      <alignment vertical="center"/>
    </xf>
    <xf numFmtId="0" fontId="18" fillId="2" borderId="48" xfId="0" applyFont="1" applyFill="1" applyBorder="1" applyAlignment="1">
      <alignment vertical="center"/>
    </xf>
    <xf numFmtId="0" fontId="18" fillId="0" borderId="49" xfId="0" applyFont="1" applyBorder="1" applyAlignment="1">
      <alignment horizontal="left" vertical="center"/>
    </xf>
    <xf numFmtId="0" fontId="2" fillId="0" borderId="50" xfId="0" applyFont="1" applyBorder="1"/>
    <xf numFmtId="0" fontId="18" fillId="2" borderId="49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0" fontId="18" fillId="2" borderId="50" xfId="0" applyFont="1" applyFill="1" applyBorder="1" applyAlignment="1">
      <alignment wrapText="1"/>
    </xf>
    <xf numFmtId="0" fontId="18" fillId="2" borderId="7" xfId="0" applyFont="1" applyFill="1" applyBorder="1" applyAlignment="1">
      <alignment wrapText="1"/>
    </xf>
    <xf numFmtId="0" fontId="18" fillId="2" borderId="9" xfId="0" applyFont="1" applyFill="1" applyBorder="1" applyAlignment="1">
      <alignment wrapText="1"/>
    </xf>
    <xf numFmtId="0" fontId="18" fillId="2" borderId="8" xfId="0" applyFont="1" applyFill="1" applyBorder="1" applyAlignment="1">
      <alignment wrapText="1"/>
    </xf>
    <xf numFmtId="0" fontId="18" fillId="0" borderId="0" xfId="0" applyFont="1" applyAlignment="1">
      <alignment horizontal="left" wrapText="1"/>
    </xf>
    <xf numFmtId="0" fontId="2" fillId="0" borderId="9" xfId="0" applyFont="1" applyBorder="1"/>
    <xf numFmtId="0" fontId="5" fillId="0" borderId="0" xfId="0" applyFont="1"/>
    <xf numFmtId="0" fontId="5" fillId="0" borderId="6" xfId="0" applyFont="1" applyBorder="1"/>
    <xf numFmtId="0" fontId="2" fillId="0" borderId="6" xfId="0" applyFont="1" applyBorder="1"/>
    <xf numFmtId="0" fontId="8" fillId="0" borderId="0" xfId="4" applyFont="1" applyAlignment="1">
      <alignment vertical="center"/>
    </xf>
    <xf numFmtId="0" fontId="0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19" fillId="0" borderId="0" xfId="4" applyFont="1" applyAlignment="1">
      <alignment vertical="center"/>
    </xf>
    <xf numFmtId="4" fontId="19" fillId="0" borderId="0" xfId="4" applyNumberFormat="1" applyFont="1" applyAlignment="1">
      <alignment horizontal="center" vertical="center"/>
    </xf>
    <xf numFmtId="164" fontId="19" fillId="0" borderId="0" xfId="2" applyFont="1" applyAlignment="1">
      <alignment horizontal="left" vertical="center"/>
    </xf>
    <xf numFmtId="166" fontId="19" fillId="0" borderId="0" xfId="4" applyNumberFormat="1" applyFont="1" applyAlignment="1">
      <alignment horizontal="center" vertical="center"/>
    </xf>
    <xf numFmtId="0" fontId="3" fillId="0" borderId="10" xfId="4" applyFont="1" applyBorder="1" applyAlignment="1">
      <alignment horizontal="left" vertical="center" wrapText="1"/>
    </xf>
    <xf numFmtId="0" fontId="4" fillId="0" borderId="0" xfId="4" applyFont="1" applyAlignment="1">
      <alignment vertical="center"/>
    </xf>
    <xf numFmtId="0" fontId="3" fillId="0" borderId="13" xfId="4" applyFont="1" applyBorder="1" applyAlignment="1">
      <alignment horizontal="center" vertical="center" wrapText="1"/>
    </xf>
    <xf numFmtId="171" fontId="3" fillId="0" borderId="14" xfId="4" applyNumberFormat="1" applyFont="1" applyBorder="1" applyAlignment="1">
      <alignment horizontal="right" vertical="center" wrapText="1"/>
    </xf>
    <xf numFmtId="164" fontId="3" fillId="0" borderId="0" xfId="2" applyFont="1" applyAlignment="1">
      <alignment horizontal="left" vertical="center" wrapText="1"/>
    </xf>
    <xf numFmtId="166" fontId="3" fillId="0" borderId="0" xfId="4" applyNumberFormat="1" applyFont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167" fontId="3" fillId="0" borderId="14" xfId="4" applyNumberFormat="1" applyFont="1" applyBorder="1" applyAlignment="1">
      <alignment horizontal="right" vertical="center" wrapText="1"/>
    </xf>
    <xf numFmtId="4" fontId="3" fillId="0" borderId="0" xfId="4" applyNumberFormat="1" applyFont="1" applyAlignment="1">
      <alignment vertical="center" wrapText="1"/>
    </xf>
    <xf numFmtId="4" fontId="3" fillId="0" borderId="14" xfId="4" applyNumberFormat="1" applyFont="1" applyBorder="1" applyAlignment="1">
      <alignment horizontal="right" vertical="center" wrapText="1"/>
    </xf>
    <xf numFmtId="174" fontId="3" fillId="0" borderId="14" xfId="4" applyNumberFormat="1" applyFont="1" applyBorder="1" applyAlignment="1">
      <alignment horizontal="right" vertical="center" wrapText="1"/>
    </xf>
    <xf numFmtId="43" fontId="1" fillId="0" borderId="0" xfId="1"/>
    <xf numFmtId="176" fontId="3" fillId="0" borderId="14" xfId="4" applyNumberFormat="1" applyFont="1" applyBorder="1" applyAlignment="1">
      <alignment horizontal="right" vertical="center" wrapText="1"/>
    </xf>
    <xf numFmtId="0" fontId="5" fillId="0" borderId="44" xfId="4" applyFont="1" applyBorder="1" applyAlignment="1">
      <alignment horizontal="center" vertical="center" wrapText="1"/>
    </xf>
    <xf numFmtId="0" fontId="5" fillId="0" borderId="17" xfId="4" applyFont="1" applyBorder="1" applyAlignment="1">
      <alignment vertical="center" wrapText="1"/>
    </xf>
    <xf numFmtId="0" fontId="5" fillId="0" borderId="45" xfId="4" applyFont="1" applyBorder="1" applyAlignment="1">
      <alignment vertical="center" wrapText="1"/>
    </xf>
    <xf numFmtId="0" fontId="5" fillId="0" borderId="0" xfId="4" applyFont="1" applyAlignment="1">
      <alignment vertical="center" wrapText="1"/>
    </xf>
    <xf numFmtId="0" fontId="12" fillId="3" borderId="51" xfId="4" applyFont="1" applyFill="1" applyBorder="1" applyAlignment="1">
      <alignment horizontal="center" vertical="center" wrapText="1"/>
    </xf>
    <xf numFmtId="0" fontId="12" fillId="3" borderId="52" xfId="4" applyFont="1" applyFill="1" applyBorder="1" applyAlignment="1">
      <alignment horizontal="center" vertical="center" wrapText="1"/>
    </xf>
    <xf numFmtId="164" fontId="12" fillId="3" borderId="51" xfId="2" applyFont="1" applyFill="1" applyBorder="1" applyAlignment="1">
      <alignment horizontal="center" vertical="center" wrapText="1"/>
    </xf>
    <xf numFmtId="166" fontId="20" fillId="3" borderId="51" xfId="4" applyNumberFormat="1" applyFont="1" applyFill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4" fontId="21" fillId="0" borderId="0" xfId="4" applyNumberFormat="1" applyFont="1" applyAlignment="1">
      <alignment vertical="center"/>
    </xf>
    <xf numFmtId="169" fontId="13" fillId="6" borderId="53" xfId="4" applyNumberFormat="1" applyFont="1" applyFill="1" applyBorder="1" applyAlignment="1">
      <alignment horizontal="center" vertical="center" wrapText="1"/>
    </xf>
    <xf numFmtId="0" fontId="13" fillId="6" borderId="54" xfId="4" applyFont="1" applyFill="1" applyBorder="1" applyAlignment="1">
      <alignment horizontal="center" vertical="center" wrapText="1"/>
    </xf>
    <xf numFmtId="164" fontId="18" fillId="6" borderId="54" xfId="2" applyFont="1" applyFill="1" applyBorder="1" applyAlignment="1">
      <alignment horizontal="center" vertical="center" wrapText="1"/>
    </xf>
    <xf numFmtId="166" fontId="13" fillId="6" borderId="55" xfId="4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horizontal="center" vertical="center"/>
    </xf>
    <xf numFmtId="169" fontId="13" fillId="7" borderId="56" xfId="4" applyNumberFormat="1" applyFont="1" applyFill="1" applyBorder="1" applyAlignment="1">
      <alignment horizontal="center" vertical="center" wrapText="1"/>
    </xf>
    <xf numFmtId="164" fontId="18" fillId="7" borderId="30" xfId="2" applyFont="1" applyFill="1" applyBorder="1" applyAlignment="1">
      <alignment horizontal="center" vertical="center" wrapText="1"/>
    </xf>
    <xf numFmtId="164" fontId="18" fillId="7" borderId="57" xfId="2" applyFont="1" applyFill="1" applyBorder="1" applyAlignment="1">
      <alignment horizontal="center" vertical="center" wrapText="1"/>
    </xf>
    <xf numFmtId="10" fontId="13" fillId="7" borderId="32" xfId="3" applyNumberFormat="1" applyFont="1" applyFill="1" applyBorder="1" applyAlignment="1">
      <alignment horizontal="center" vertical="center" wrapText="1"/>
    </xf>
    <xf numFmtId="169" fontId="13" fillId="6" borderId="58" xfId="4" applyNumberFormat="1" applyFont="1" applyFill="1" applyBorder="1" applyAlignment="1">
      <alignment horizontal="center" vertical="center" wrapText="1"/>
    </xf>
    <xf numFmtId="0" fontId="13" fillId="6" borderId="59" xfId="4" applyFont="1" applyFill="1" applyBorder="1" applyAlignment="1">
      <alignment horizontal="center" vertical="center" wrapText="1"/>
    </xf>
    <xf numFmtId="164" fontId="18" fillId="6" borderId="59" xfId="2" applyFont="1" applyFill="1" applyBorder="1" applyAlignment="1">
      <alignment horizontal="center" vertical="center" wrapText="1"/>
    </xf>
    <xf numFmtId="164" fontId="18" fillId="6" borderId="60" xfId="2" applyFont="1" applyFill="1" applyBorder="1" applyAlignment="1">
      <alignment horizontal="center" vertical="center" wrapText="1"/>
    </xf>
    <xf numFmtId="164" fontId="22" fillId="3" borderId="62" xfId="2" applyFont="1" applyFill="1" applyBorder="1" applyAlignment="1">
      <alignment horizontal="center" vertical="center" wrapText="1"/>
    </xf>
    <xf numFmtId="9" fontId="20" fillId="3" borderId="63" xfId="3" applyFont="1" applyFill="1" applyBorder="1" applyAlignment="1">
      <alignment horizontal="center" vertical="center" wrapText="1"/>
    </xf>
    <xf numFmtId="164" fontId="0" fillId="0" borderId="0" xfId="2" applyFont="1" applyAlignment="1">
      <alignment horizontal="center" vertical="center" wrapText="1"/>
    </xf>
    <xf numFmtId="166" fontId="18" fillId="0" borderId="0" xfId="4" applyNumberFormat="1" applyFont="1" applyAlignment="1">
      <alignment horizontal="center" vertical="center" wrapText="1"/>
    </xf>
    <xf numFmtId="171" fontId="0" fillId="0" borderId="0" xfId="4" applyNumberFormat="1" applyFont="1" applyAlignment="1">
      <alignment horizontal="center" vertical="center" wrapText="1"/>
    </xf>
    <xf numFmtId="0" fontId="4" fillId="0" borderId="0" xfId="4" applyFont="1"/>
    <xf numFmtId="0" fontId="15" fillId="0" borderId="0" xfId="4" applyFont="1"/>
    <xf numFmtId="0" fontId="0" fillId="6" borderId="0" xfId="4" applyFont="1" applyFill="1" applyAlignment="1">
      <alignment vertical="center"/>
    </xf>
    <xf numFmtId="164" fontId="0" fillId="0" borderId="0" xfId="2" applyFont="1" applyAlignment="1">
      <alignment vertical="center"/>
    </xf>
    <xf numFmtId="166" fontId="18" fillId="0" borderId="0" xfId="4" applyNumberFormat="1" applyFont="1" applyAlignment="1">
      <alignment horizontal="center" vertical="center"/>
    </xf>
    <xf numFmtId="0" fontId="8" fillId="0" borderId="0" xfId="4" applyFont="1" applyAlignment="1" applyProtection="1">
      <alignment horizontal="centerContinuous" vertical="center"/>
      <protection hidden="1"/>
    </xf>
    <xf numFmtId="0" fontId="8" fillId="0" borderId="0" xfId="4" applyFont="1" applyAlignment="1" applyProtection="1">
      <alignment vertical="center"/>
      <protection hidden="1"/>
    </xf>
    <xf numFmtId="0" fontId="0" fillId="0" borderId="0" xfId="4" applyFont="1" applyAlignment="1" applyProtection="1">
      <alignment vertical="center"/>
      <protection hidden="1"/>
    </xf>
    <xf numFmtId="0" fontId="5" fillId="0" borderId="0" xfId="4" applyFont="1" applyAlignment="1" applyProtection="1">
      <alignment horizontal="centerContinuous" vertical="center"/>
      <protection hidden="1"/>
    </xf>
    <xf numFmtId="0" fontId="5" fillId="0" borderId="0" xfId="4" applyFont="1" applyAlignment="1" applyProtection="1">
      <alignment vertical="center"/>
      <protection hidden="1"/>
    </xf>
    <xf numFmtId="0" fontId="5" fillId="0" borderId="0" xfId="4" applyFont="1" applyAlignment="1" applyProtection="1">
      <alignment horizontal="center" vertical="center"/>
      <protection hidden="1"/>
    </xf>
    <xf numFmtId="0" fontId="9" fillId="0" borderId="0" xfId="4" applyFont="1" applyAlignment="1" applyProtection="1">
      <alignment horizontal="centerContinuous" vertical="center"/>
      <protection hidden="1"/>
    </xf>
    <xf numFmtId="0" fontId="9" fillId="0" borderId="0" xfId="4" applyFont="1" applyAlignment="1" applyProtection="1">
      <alignment vertical="center"/>
      <protection hidden="1"/>
    </xf>
    <xf numFmtId="0" fontId="19" fillId="0" borderId="0" xfId="4" applyFont="1" applyAlignment="1" applyProtection="1">
      <alignment vertical="center"/>
      <protection hidden="1"/>
    </xf>
    <xf numFmtId="0" fontId="19" fillId="0" borderId="0" xfId="4" applyFont="1" applyAlignment="1" applyProtection="1">
      <alignment horizontal="center" vertical="center"/>
      <protection hidden="1"/>
    </xf>
    <xf numFmtId="4" fontId="19" fillId="0" borderId="0" xfId="4" applyNumberFormat="1" applyFont="1" applyAlignment="1" applyProtection="1">
      <alignment horizontal="center" vertical="center"/>
      <protection hidden="1"/>
    </xf>
    <xf numFmtId="166" fontId="19" fillId="0" borderId="0" xfId="4" applyNumberFormat="1" applyFont="1" applyAlignment="1" applyProtection="1">
      <alignment horizontal="center" vertical="center"/>
      <protection hidden="1"/>
    </xf>
    <xf numFmtId="0" fontId="5" fillId="0" borderId="10" xfId="4" applyFont="1" applyBorder="1" applyAlignment="1" applyProtection="1">
      <alignment vertical="center" wrapText="1"/>
      <protection hidden="1"/>
    </xf>
    <xf numFmtId="0" fontId="5" fillId="0" borderId="11" xfId="4" applyFont="1" applyBorder="1" applyAlignment="1" applyProtection="1">
      <alignment vertical="center" wrapText="1"/>
      <protection hidden="1"/>
    </xf>
    <xf numFmtId="0" fontId="0" fillId="0" borderId="11" xfId="4" applyFont="1" applyBorder="1" applyAlignment="1" applyProtection="1">
      <alignment vertical="center"/>
      <protection hidden="1"/>
    </xf>
    <xf numFmtId="0" fontId="0" fillId="0" borderId="12" xfId="4" applyFont="1" applyBorder="1" applyAlignment="1" applyProtection="1">
      <alignment vertical="center"/>
      <protection hidden="1"/>
    </xf>
    <xf numFmtId="0" fontId="3" fillId="0" borderId="13" xfId="4" applyFont="1" applyBorder="1" applyAlignment="1" applyProtection="1">
      <alignment vertical="center" wrapText="1"/>
      <protection hidden="1"/>
    </xf>
    <xf numFmtId="0" fontId="3" fillId="0" borderId="0" xfId="4" applyFont="1" applyAlignment="1" applyProtection="1">
      <alignment vertical="center"/>
      <protection hidden="1"/>
    </xf>
    <xf numFmtId="0" fontId="23" fillId="0" borderId="0" xfId="4" applyFont="1" applyAlignment="1" applyProtection="1">
      <alignment vertical="center"/>
      <protection hidden="1"/>
    </xf>
    <xf numFmtId="0" fontId="23" fillId="0" borderId="0" xfId="4" applyFont="1" applyAlignment="1" applyProtection="1">
      <alignment vertical="center" wrapText="1"/>
      <protection hidden="1"/>
    </xf>
    <xf numFmtId="0" fontId="23" fillId="0" borderId="14" xfId="4" applyFont="1" applyBorder="1" applyAlignment="1" applyProtection="1">
      <alignment vertical="center" wrapText="1"/>
      <protection hidden="1"/>
    </xf>
    <xf numFmtId="0" fontId="4" fillId="0" borderId="0" xfId="4" applyFont="1" applyAlignment="1" applyProtection="1">
      <alignment vertical="center"/>
      <protection hidden="1"/>
    </xf>
    <xf numFmtId="0" fontId="3" fillId="0" borderId="0" xfId="4" applyFont="1" applyAlignment="1" applyProtection="1">
      <alignment vertical="center" wrapText="1"/>
      <protection hidden="1"/>
    </xf>
    <xf numFmtId="0" fontId="3" fillId="0" borderId="14" xfId="4" applyFont="1" applyBorder="1" applyAlignment="1" applyProtection="1">
      <alignment vertical="center" wrapText="1"/>
      <protection hidden="1"/>
    </xf>
    <xf numFmtId="0" fontId="3" fillId="0" borderId="13" xfId="4" applyFont="1" applyBorder="1" applyAlignment="1" applyProtection="1">
      <alignment vertical="center"/>
      <protection hidden="1"/>
    </xf>
    <xf numFmtId="0" fontId="11" fillId="0" borderId="0" xfId="4" applyFont="1" applyAlignment="1" applyProtection="1">
      <alignment vertical="center"/>
      <protection hidden="1"/>
    </xf>
    <xf numFmtId="2" fontId="4" fillId="0" borderId="0" xfId="4" applyNumberFormat="1" applyFont="1" applyAlignment="1" applyProtection="1">
      <alignment vertical="center"/>
      <protection hidden="1"/>
    </xf>
    <xf numFmtId="0" fontId="11" fillId="0" borderId="0" xfId="4" applyFont="1" applyAlignment="1" applyProtection="1">
      <alignment vertical="center" wrapText="1"/>
      <protection hidden="1"/>
    </xf>
    <xf numFmtId="165" fontId="11" fillId="0" borderId="0" xfId="4" applyNumberFormat="1" applyFont="1" applyAlignment="1" applyProtection="1">
      <alignment horizontal="left" vertical="center"/>
      <protection hidden="1"/>
    </xf>
    <xf numFmtId="165" fontId="3" fillId="0" borderId="0" xfId="4" applyNumberFormat="1" applyFont="1" applyAlignment="1" applyProtection="1">
      <alignment vertical="center"/>
      <protection hidden="1"/>
    </xf>
    <xf numFmtId="0" fontId="3" fillId="0" borderId="14" xfId="4" applyFont="1" applyBorder="1" applyAlignment="1" applyProtection="1">
      <alignment vertical="center"/>
      <protection hidden="1"/>
    </xf>
    <xf numFmtId="0" fontId="5" fillId="0" borderId="44" xfId="4" applyFont="1" applyBorder="1" applyAlignment="1" applyProtection="1">
      <alignment vertical="center"/>
      <protection hidden="1"/>
    </xf>
    <xf numFmtId="0" fontId="5" fillId="0" borderId="17" xfId="4" applyFont="1" applyBorder="1" applyAlignment="1" applyProtection="1">
      <alignment vertical="center"/>
      <protection hidden="1"/>
    </xf>
    <xf numFmtId="0" fontId="0" fillId="0" borderId="17" xfId="4" applyFont="1" applyBorder="1" applyAlignment="1" applyProtection="1">
      <alignment vertical="center"/>
      <protection hidden="1"/>
    </xf>
    <xf numFmtId="0" fontId="4" fillId="0" borderId="17" xfId="4" applyFont="1" applyBorder="1" applyAlignment="1" applyProtection="1">
      <alignment vertical="center"/>
      <protection hidden="1"/>
    </xf>
    <xf numFmtId="0" fontId="4" fillId="0" borderId="16" xfId="4" applyFont="1" applyBorder="1" applyAlignment="1" applyProtection="1">
      <alignment vertical="center"/>
      <protection hidden="1"/>
    </xf>
    <xf numFmtId="0" fontId="0" fillId="0" borderId="16" xfId="4" applyFont="1" applyBorder="1" applyAlignment="1" applyProtection="1">
      <alignment vertical="center"/>
      <protection hidden="1"/>
    </xf>
    <xf numFmtId="0" fontId="4" fillId="0" borderId="18" xfId="4" applyFont="1" applyBorder="1" applyAlignment="1" applyProtection="1">
      <alignment vertical="center"/>
      <protection hidden="1"/>
    </xf>
    <xf numFmtId="0" fontId="12" fillId="3" borderId="66" xfId="6" applyFont="1" applyFill="1" applyBorder="1" applyAlignment="1" applyProtection="1">
      <alignment horizontal="center" vertical="center"/>
      <protection hidden="1"/>
    </xf>
    <xf numFmtId="0" fontId="21" fillId="0" borderId="0" xfId="4" applyFont="1" applyAlignment="1" applyProtection="1">
      <alignment vertical="center"/>
      <protection hidden="1"/>
    </xf>
    <xf numFmtId="0" fontId="12" fillId="3" borderId="69" xfId="6" applyFont="1" applyFill="1" applyBorder="1" applyAlignment="1" applyProtection="1">
      <alignment horizontal="center" vertical="center"/>
      <protection hidden="1"/>
    </xf>
    <xf numFmtId="0" fontId="24" fillId="3" borderId="70" xfId="6" applyFont="1" applyFill="1" applyBorder="1" applyAlignment="1" applyProtection="1">
      <alignment horizontal="center" vertical="center"/>
      <protection hidden="1"/>
    </xf>
    <xf numFmtId="0" fontId="24" fillId="3" borderId="71" xfId="6" applyFont="1" applyFill="1" applyBorder="1" applyAlignment="1" applyProtection="1">
      <alignment horizontal="center" vertical="center"/>
      <protection hidden="1"/>
    </xf>
    <xf numFmtId="0" fontId="24" fillId="3" borderId="72" xfId="6" applyFont="1" applyFill="1" applyBorder="1" applyAlignment="1" applyProtection="1">
      <alignment horizontal="center" vertical="center"/>
      <protection hidden="1"/>
    </xf>
    <xf numFmtId="0" fontId="24" fillId="3" borderId="73" xfId="6" applyFont="1" applyFill="1" applyBorder="1" applyAlignment="1" applyProtection="1">
      <alignment horizontal="center" vertical="center"/>
      <protection hidden="1"/>
    </xf>
    <xf numFmtId="0" fontId="24" fillId="3" borderId="74" xfId="6" applyFont="1" applyFill="1" applyBorder="1" applyAlignment="1" applyProtection="1">
      <alignment horizontal="center" vertical="center"/>
      <protection hidden="1"/>
    </xf>
    <xf numFmtId="0" fontId="6" fillId="0" borderId="0" xfId="6" applyFont="1" applyAlignment="1" applyProtection="1">
      <alignment vertical="center"/>
      <protection hidden="1"/>
    </xf>
    <xf numFmtId="0" fontId="6" fillId="0" borderId="16" xfId="6" applyFont="1" applyBorder="1" applyAlignment="1" applyProtection="1">
      <alignment vertical="center"/>
      <protection hidden="1"/>
    </xf>
    <xf numFmtId="0" fontId="2" fillId="0" borderId="0" xfId="4" applyProtection="1">
      <protection hidden="1"/>
    </xf>
    <xf numFmtId="10" fontId="2" fillId="0" borderId="78" xfId="6" applyNumberFormat="1" applyBorder="1" applyAlignment="1" applyProtection="1">
      <alignment horizontal="center" vertical="center"/>
      <protection hidden="1"/>
    </xf>
    <xf numFmtId="10" fontId="2" fillId="0" borderId="79" xfId="6" applyNumberFormat="1" applyBorder="1" applyAlignment="1" applyProtection="1">
      <alignment horizontal="center" vertical="center"/>
      <protection hidden="1"/>
    </xf>
    <xf numFmtId="10" fontId="2" fillId="0" borderId="80" xfId="6" applyNumberFormat="1" applyBorder="1" applyAlignment="1" applyProtection="1">
      <alignment horizontal="center" vertical="center"/>
      <protection hidden="1"/>
    </xf>
    <xf numFmtId="10" fontId="2" fillId="0" borderId="81" xfId="6" applyNumberFormat="1" applyBorder="1" applyAlignment="1" applyProtection="1">
      <alignment horizontal="center" vertical="center"/>
      <protection hidden="1"/>
    </xf>
    <xf numFmtId="178" fontId="2" fillId="0" borderId="0" xfId="4" applyNumberFormat="1" applyAlignment="1" applyProtection="1">
      <alignment horizontal="center" vertical="center"/>
      <protection hidden="1"/>
    </xf>
    <xf numFmtId="0" fontId="2" fillId="0" borderId="0" xfId="4" applyAlignment="1" applyProtection="1">
      <alignment horizontal="center" vertical="center"/>
      <protection hidden="1"/>
    </xf>
    <xf numFmtId="10" fontId="2" fillId="0" borderId="91" xfId="6" applyNumberFormat="1" applyBorder="1" applyAlignment="1" applyProtection="1">
      <alignment horizontal="center" vertical="center"/>
      <protection hidden="1"/>
    </xf>
    <xf numFmtId="10" fontId="2" fillId="0" borderId="92" xfId="6" applyNumberFormat="1" applyBorder="1" applyAlignment="1" applyProtection="1">
      <alignment horizontal="center" vertical="center"/>
      <protection hidden="1"/>
    </xf>
    <xf numFmtId="10" fontId="2" fillId="0" borderId="93" xfId="6" applyNumberFormat="1" applyBorder="1" applyAlignment="1" applyProtection="1">
      <alignment horizontal="center" vertical="center"/>
      <protection hidden="1"/>
    </xf>
    <xf numFmtId="10" fontId="2" fillId="0" borderId="94" xfId="6" applyNumberFormat="1" applyBorder="1" applyAlignment="1" applyProtection="1">
      <alignment horizontal="center" vertical="center"/>
      <protection hidden="1"/>
    </xf>
    <xf numFmtId="49" fontId="5" fillId="0" borderId="16" xfId="6" applyNumberFormat="1" applyFont="1" applyBorder="1" applyAlignment="1" applyProtection="1">
      <alignment horizontal="center"/>
      <protection hidden="1"/>
    </xf>
    <xf numFmtId="0" fontId="13" fillId="0" borderId="16" xfId="6" applyFont="1" applyBorder="1" applyAlignment="1" applyProtection="1">
      <alignment horizontal="center"/>
      <protection hidden="1"/>
    </xf>
    <xf numFmtId="10" fontId="3" fillId="0" borderId="16" xfId="6" applyNumberFormat="1" applyFont="1" applyBorder="1" applyAlignment="1" applyProtection="1">
      <alignment horizontal="center"/>
      <protection hidden="1"/>
    </xf>
    <xf numFmtId="178" fontId="2" fillId="0" borderId="0" xfId="4" applyNumberFormat="1" applyProtection="1">
      <protection hidden="1"/>
    </xf>
    <xf numFmtId="0" fontId="0" fillId="0" borderId="0" xfId="4" applyFont="1" applyAlignment="1" applyProtection="1">
      <alignment horizontal="left" vertical="center"/>
      <protection hidden="1"/>
    </xf>
    <xf numFmtId="2" fontId="2" fillId="0" borderId="0" xfId="4" applyNumberFormat="1" applyProtection="1">
      <protection hidden="1"/>
    </xf>
    <xf numFmtId="14" fontId="2" fillId="0" borderId="0" xfId="4" applyNumberFormat="1" applyProtection="1">
      <protection hidden="1"/>
    </xf>
    <xf numFmtId="0" fontId="0" fillId="0" borderId="0" xfId="4" applyFont="1" applyAlignment="1" applyProtection="1">
      <alignment horizontal="center" vertical="center" wrapText="1"/>
      <protection hidden="1"/>
    </xf>
    <xf numFmtId="0" fontId="0" fillId="0" borderId="0" xfId="4" applyFont="1" applyProtection="1">
      <protection hidden="1"/>
    </xf>
    <xf numFmtId="0" fontId="26" fillId="0" borderId="0" xfId="4" applyFont="1" applyAlignment="1" applyProtection="1">
      <alignment horizontal="center"/>
      <protection hidden="1"/>
    </xf>
    <xf numFmtId="0" fontId="3" fillId="0" borderId="0" xfId="4" applyFont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" fillId="0" borderId="0" xfId="4" applyAlignment="1" applyProtection="1">
      <alignment vertical="center"/>
      <protection hidden="1"/>
    </xf>
    <xf numFmtId="10" fontId="2" fillId="0" borderId="0" xfId="4" applyNumberFormat="1" applyProtection="1">
      <protection hidden="1"/>
    </xf>
    <xf numFmtId="181" fontId="1" fillId="0" borderId="0" xfId="1" applyNumberFormat="1"/>
    <xf numFmtId="0" fontId="15" fillId="6" borderId="0" xfId="4" applyFont="1" applyFill="1" applyAlignment="1">
      <alignment vertical="center"/>
    </xf>
    <xf numFmtId="0" fontId="6" fillId="6" borderId="0" xfId="4" applyFont="1" applyFill="1" applyAlignment="1">
      <alignment vertical="center"/>
    </xf>
    <xf numFmtId="0" fontId="4" fillId="6" borderId="0" xfId="4" applyFont="1" applyFill="1" applyAlignment="1">
      <alignment vertical="center"/>
    </xf>
    <xf numFmtId="10" fontId="1" fillId="0" borderId="0" xfId="3" applyNumberFormat="1" applyAlignment="1">
      <alignment vertical="center"/>
    </xf>
    <xf numFmtId="0" fontId="26" fillId="6" borderId="0" xfId="4" applyFont="1" applyFill="1" applyAlignment="1">
      <alignment vertical="center"/>
    </xf>
    <xf numFmtId="0" fontId="18" fillId="6" borderId="0" xfId="4" applyFont="1" applyFill="1" applyAlignment="1">
      <alignment horizontal="center" vertical="center"/>
    </xf>
    <xf numFmtId="49" fontId="0" fillId="5" borderId="30" xfId="4" applyNumberFormat="1" applyFont="1" applyFill="1" applyBorder="1" applyAlignment="1">
      <alignment horizontal="center" vertical="center"/>
    </xf>
    <xf numFmtId="0" fontId="5" fillId="5" borderId="27" xfId="4" applyFont="1" applyFill="1" applyBorder="1" applyAlignment="1">
      <alignment horizontal="left" vertical="center" wrapText="1"/>
    </xf>
    <xf numFmtId="0" fontId="14" fillId="9" borderId="0" xfId="4" applyFont="1" applyFill="1" applyAlignment="1">
      <alignment vertical="center"/>
    </xf>
    <xf numFmtId="0" fontId="31" fillId="0" borderId="13" xfId="9" applyFont="1" applyBorder="1" applyAlignment="1">
      <alignment vertical="center"/>
    </xf>
    <xf numFmtId="182" fontId="32" fillId="0" borderId="0" xfId="9" applyNumberFormat="1" applyFont="1" applyAlignment="1">
      <alignment vertical="center"/>
    </xf>
    <xf numFmtId="183" fontId="1" fillId="0" borderId="0" xfId="1" applyNumberFormat="1" applyAlignment="1">
      <alignment vertical="center"/>
    </xf>
    <xf numFmtId="0" fontId="2" fillId="0" borderId="0" xfId="9" applyAlignment="1">
      <alignment vertical="center"/>
    </xf>
    <xf numFmtId="0" fontId="33" fillId="0" borderId="13" xfId="9" applyFont="1" applyBorder="1" applyAlignment="1">
      <alignment vertical="center"/>
    </xf>
    <xf numFmtId="175" fontId="1" fillId="0" borderId="0" xfId="1" applyNumberFormat="1" applyAlignment="1">
      <alignment vertical="center"/>
    </xf>
    <xf numFmtId="0" fontId="35" fillId="0" borderId="13" xfId="9" applyFont="1" applyBorder="1" applyAlignment="1">
      <alignment vertical="center"/>
    </xf>
    <xf numFmtId="0" fontId="0" fillId="0" borderId="0" xfId="9" applyFont="1" applyAlignment="1">
      <alignment vertical="center"/>
    </xf>
    <xf numFmtId="0" fontId="35" fillId="0" borderId="13" xfId="9" applyFont="1" applyBorder="1" applyAlignment="1">
      <alignment horizontal="center" vertical="center"/>
    </xf>
    <xf numFmtId="0" fontId="35" fillId="0" borderId="0" xfId="9" applyFont="1" applyAlignment="1">
      <alignment horizontal="center" vertical="center"/>
    </xf>
    <xf numFmtId="0" fontId="35" fillId="0" borderId="14" xfId="9" applyFont="1" applyBorder="1" applyAlignment="1">
      <alignment horizontal="center" vertical="center"/>
    </xf>
    <xf numFmtId="184" fontId="6" fillId="0" borderId="13" xfId="9" applyNumberFormat="1" applyFont="1" applyBorder="1" applyAlignment="1">
      <alignment horizontal="left" vertical="center"/>
    </xf>
    <xf numFmtId="0" fontId="5" fillId="0" borderId="0" xfId="9" applyFont="1" applyAlignment="1">
      <alignment vertical="center"/>
    </xf>
    <xf numFmtId="184" fontId="15" fillId="0" borderId="0" xfId="9" applyNumberFormat="1" applyFont="1" applyAlignment="1">
      <alignment vertical="center"/>
    </xf>
    <xf numFmtId="184" fontId="5" fillId="0" borderId="0" xfId="9" applyNumberFormat="1" applyFont="1" applyAlignment="1">
      <alignment horizontal="center" vertical="center"/>
    </xf>
    <xf numFmtId="0" fontId="36" fillId="0" borderId="0" xfId="9" applyFont="1" applyAlignment="1">
      <alignment horizontal="center" vertical="center"/>
    </xf>
    <xf numFmtId="184" fontId="15" fillId="0" borderId="0" xfId="9" applyNumberFormat="1" applyFont="1" applyAlignment="1">
      <alignment horizontal="center" vertical="center"/>
    </xf>
    <xf numFmtId="184" fontId="17" fillId="0" borderId="0" xfId="9" applyNumberFormat="1" applyFont="1" applyAlignment="1">
      <alignment horizontal="center" vertical="center"/>
    </xf>
    <xf numFmtId="0" fontId="2" fillId="0" borderId="14" xfId="9" applyBorder="1" applyAlignment="1">
      <alignment vertical="center"/>
    </xf>
    <xf numFmtId="0" fontId="2" fillId="0" borderId="13" xfId="9" applyBorder="1" applyAlignment="1">
      <alignment vertical="center"/>
    </xf>
    <xf numFmtId="184" fontId="5" fillId="0" borderId="13" xfId="9" applyNumberFormat="1" applyFont="1" applyBorder="1" applyAlignment="1">
      <alignment horizontal="left" vertical="center"/>
    </xf>
    <xf numFmtId="4" fontId="37" fillId="0" borderId="0" xfId="9" applyNumberFormat="1" applyFont="1" applyAlignment="1">
      <alignment horizontal="left" vertical="center"/>
    </xf>
    <xf numFmtId="0" fontId="5" fillId="0" borderId="0" xfId="9" applyFont="1" applyAlignment="1">
      <alignment horizontal="left" vertical="center"/>
    </xf>
    <xf numFmtId="0" fontId="36" fillId="0" borderId="0" xfId="9" applyFont="1" applyAlignment="1">
      <alignment vertical="center"/>
    </xf>
    <xf numFmtId="0" fontId="1" fillId="0" borderId="0" xfId="10" applyAlignment="1">
      <alignment vertical="center"/>
    </xf>
    <xf numFmtId="0" fontId="38" fillId="0" borderId="0" xfId="9" applyFont="1" applyAlignment="1">
      <alignment vertical="center"/>
    </xf>
    <xf numFmtId="0" fontId="38" fillId="0" borderId="0" xfId="9" applyFont="1" applyAlignment="1">
      <alignment horizontal="left" vertical="center"/>
    </xf>
    <xf numFmtId="184" fontId="2" fillId="0" borderId="44" xfId="9" applyNumberFormat="1" applyBorder="1" applyAlignment="1">
      <alignment horizontal="right" vertical="center"/>
    </xf>
    <xf numFmtId="0" fontId="2" fillId="0" borderId="17" xfId="9" applyBorder="1" applyAlignment="1">
      <alignment horizontal="left" vertical="center"/>
    </xf>
    <xf numFmtId="0" fontId="38" fillId="0" borderId="17" xfId="9" applyFont="1" applyBorder="1" applyAlignment="1">
      <alignment vertical="center"/>
    </xf>
    <xf numFmtId="170" fontId="39" fillId="0" borderId="10" xfId="9" quotePrefix="1" applyNumberFormat="1" applyFont="1" applyBorder="1" applyAlignment="1">
      <alignment horizontal="centerContinuous" vertical="center"/>
    </xf>
    <xf numFmtId="4" fontId="36" fillId="0" borderId="11" xfId="9" applyNumberFormat="1" applyFont="1" applyBorder="1" applyAlignment="1">
      <alignment horizontal="centerContinuous" vertical="center" wrapText="1"/>
    </xf>
    <xf numFmtId="4" fontId="36" fillId="0" borderId="12" xfId="9" applyNumberFormat="1" applyFont="1" applyBorder="1" applyAlignment="1">
      <alignment horizontal="centerContinuous" vertical="center"/>
    </xf>
    <xf numFmtId="4" fontId="36" fillId="0" borderId="0" xfId="9" applyNumberFormat="1" applyFont="1" applyAlignment="1">
      <alignment vertical="center"/>
    </xf>
    <xf numFmtId="182" fontId="32" fillId="10" borderId="0" xfId="9" applyNumberFormat="1" applyFont="1" applyFill="1" applyAlignment="1">
      <alignment vertical="center"/>
    </xf>
    <xf numFmtId="182" fontId="32" fillId="11" borderId="0" xfId="9" applyNumberFormat="1" applyFont="1" applyFill="1" applyAlignment="1">
      <alignment vertical="center"/>
    </xf>
    <xf numFmtId="182" fontId="32" fillId="12" borderId="0" xfId="9" applyNumberFormat="1" applyFont="1" applyFill="1" applyAlignment="1">
      <alignment vertical="center"/>
    </xf>
    <xf numFmtId="170" fontId="36" fillId="0" borderId="13" xfId="9" applyNumberFormat="1" applyFont="1" applyBorder="1" applyAlignment="1">
      <alignment horizontal="left" vertical="center"/>
    </xf>
    <xf numFmtId="182" fontId="36" fillId="0" borderId="0" xfId="9" applyNumberFormat="1" applyFont="1" applyAlignment="1">
      <alignment horizontal="center" vertical="center"/>
    </xf>
    <xf numFmtId="182" fontId="40" fillId="0" borderId="0" xfId="9" applyNumberFormat="1" applyFont="1" applyAlignment="1">
      <alignment horizontal="center" vertical="center"/>
    </xf>
    <xf numFmtId="182" fontId="40" fillId="0" borderId="0" xfId="9" quotePrefix="1" applyNumberFormat="1" applyFont="1" applyAlignment="1">
      <alignment horizontal="center" vertical="center"/>
    </xf>
    <xf numFmtId="182" fontId="32" fillId="0" borderId="0" xfId="9" applyNumberFormat="1" applyFont="1" applyAlignment="1">
      <alignment horizontal="center" vertical="center"/>
    </xf>
    <xf numFmtId="4" fontId="40" fillId="0" borderId="0" xfId="9" applyNumberFormat="1" applyFont="1" applyAlignment="1">
      <alignment horizontal="center" vertical="center"/>
    </xf>
    <xf numFmtId="182" fontId="32" fillId="0" borderId="14" xfId="9" applyNumberFormat="1" applyFont="1" applyBorder="1" applyAlignment="1">
      <alignment vertical="center"/>
    </xf>
    <xf numFmtId="187" fontId="32" fillId="0" borderId="0" xfId="9" applyNumberFormat="1" applyFont="1" applyAlignment="1">
      <alignment vertical="center"/>
    </xf>
    <xf numFmtId="170" fontId="40" fillId="0" borderId="13" xfId="9" applyNumberFormat="1" applyFont="1" applyBorder="1" applyAlignment="1">
      <alignment horizontal="left" vertical="center"/>
    </xf>
    <xf numFmtId="187" fontId="40" fillId="0" borderId="0" xfId="9" applyNumberFormat="1" applyFont="1" applyAlignment="1">
      <alignment horizontal="left" vertical="center"/>
    </xf>
    <xf numFmtId="43" fontId="1" fillId="0" borderId="0" xfId="1" applyAlignment="1">
      <alignment vertical="center"/>
    </xf>
    <xf numFmtId="4" fontId="40" fillId="0" borderId="0" xfId="9" applyNumberFormat="1" applyFont="1" applyAlignment="1">
      <alignment vertical="center"/>
    </xf>
    <xf numFmtId="182" fontId="41" fillId="0" borderId="13" xfId="9" applyNumberFormat="1" applyFont="1" applyBorder="1" applyAlignment="1">
      <alignment vertical="center"/>
    </xf>
    <xf numFmtId="187" fontId="36" fillId="0" borderId="0" xfId="9" applyNumberFormat="1" applyFont="1" applyAlignment="1">
      <alignment horizontal="left" vertical="center"/>
    </xf>
    <xf numFmtId="43" fontId="5" fillId="0" borderId="0" xfId="1" applyFont="1" applyAlignment="1">
      <alignment vertical="center"/>
    </xf>
    <xf numFmtId="4" fontId="36" fillId="0" borderId="0" xfId="9" applyNumberFormat="1" applyFont="1" applyAlignment="1">
      <alignment horizontal="center" vertical="center"/>
    </xf>
    <xf numFmtId="4" fontId="41" fillId="0" borderId="109" xfId="9" applyNumberFormat="1" applyFont="1" applyBorder="1" applyAlignment="1">
      <alignment horizontal="centerContinuous" vertical="center"/>
    </xf>
    <xf numFmtId="182" fontId="32" fillId="0" borderId="110" xfId="9" applyNumberFormat="1" applyFont="1" applyBorder="1" applyAlignment="1">
      <alignment horizontal="centerContinuous" vertical="center"/>
    </xf>
    <xf numFmtId="187" fontId="32" fillId="0" borderId="110" xfId="11" applyFont="1" applyBorder="1" applyAlignment="1">
      <alignment horizontal="centerContinuous" vertical="center"/>
    </xf>
    <xf numFmtId="0" fontId="32" fillId="0" borderId="110" xfId="9" applyFont="1" applyBorder="1" applyAlignment="1">
      <alignment horizontal="centerContinuous" vertical="center"/>
    </xf>
    <xf numFmtId="4" fontId="32" fillId="0" borderId="110" xfId="9" applyNumberFormat="1" applyFont="1" applyBorder="1" applyAlignment="1">
      <alignment horizontal="centerContinuous" vertical="center"/>
    </xf>
    <xf numFmtId="182" fontId="32" fillId="0" borderId="111" xfId="9" applyNumberFormat="1" applyFont="1" applyBorder="1" applyAlignment="1">
      <alignment horizontal="centerContinuous" vertical="center"/>
    </xf>
    <xf numFmtId="182" fontId="32" fillId="0" borderId="13" xfId="9" applyNumberFormat="1" applyFont="1" applyBorder="1" applyAlignment="1">
      <alignment horizontal="centerContinuous" vertical="center"/>
    </xf>
    <xf numFmtId="49" fontId="36" fillId="0" borderId="112" xfId="9" applyNumberFormat="1" applyFont="1" applyBorder="1" applyAlignment="1">
      <alignment horizontal="center" vertical="center"/>
    </xf>
    <xf numFmtId="0" fontId="36" fillId="0" borderId="0" xfId="11" applyNumberFormat="1" applyFont="1" applyAlignment="1">
      <alignment vertical="center"/>
    </xf>
    <xf numFmtId="182" fontId="40" fillId="0" borderId="0" xfId="9" applyNumberFormat="1" applyFont="1" applyAlignment="1">
      <alignment vertical="center"/>
    </xf>
    <xf numFmtId="49" fontId="36" fillId="12" borderId="115" xfId="9" applyNumberFormat="1" applyFont="1" applyFill="1" applyBorder="1" applyAlignment="1">
      <alignment horizontal="center" vertical="center"/>
    </xf>
    <xf numFmtId="170" fontId="36" fillId="13" borderId="13" xfId="9" quotePrefix="1" applyNumberFormat="1" applyFont="1" applyFill="1" applyBorder="1" applyAlignment="1">
      <alignment horizontal="center" vertical="center"/>
    </xf>
    <xf numFmtId="4" fontId="36" fillId="13" borderId="0" xfId="9" applyNumberFormat="1" applyFont="1" applyFill="1" applyAlignment="1">
      <alignment horizontal="center" vertical="center"/>
    </xf>
    <xf numFmtId="4" fontId="36" fillId="13" borderId="14" xfId="9" applyNumberFormat="1" applyFont="1" applyFill="1" applyBorder="1" applyAlignment="1">
      <alignment horizontal="center" vertical="center"/>
    </xf>
    <xf numFmtId="170" fontId="36" fillId="0" borderId="13" xfId="9" applyNumberFormat="1" applyFont="1" applyBorder="1" applyAlignment="1">
      <alignment horizontal="center" vertical="center"/>
    </xf>
    <xf numFmtId="39" fontId="36" fillId="0" borderId="0" xfId="11" applyNumberFormat="1" applyFont="1" applyAlignment="1">
      <alignment horizontal="center" vertical="center"/>
    </xf>
    <xf numFmtId="187" fontId="40" fillId="0" borderId="0" xfId="9" applyNumberFormat="1" applyFont="1" applyAlignment="1">
      <alignment horizontal="center" vertical="center"/>
    </xf>
    <xf numFmtId="4" fontId="32" fillId="0" borderId="0" xfId="9" applyNumberFormat="1" applyFont="1" applyAlignment="1">
      <alignment vertical="center"/>
    </xf>
    <xf numFmtId="4" fontId="36" fillId="0" borderId="14" xfId="9" applyNumberFormat="1" applyFont="1" applyBorder="1" applyAlignment="1">
      <alignment vertical="center"/>
    </xf>
    <xf numFmtId="187" fontId="40" fillId="0" borderId="0" xfId="9" applyNumberFormat="1" applyFont="1" applyAlignment="1">
      <alignment vertical="center"/>
    </xf>
    <xf numFmtId="39" fontId="40" fillId="0" borderId="0" xfId="11" applyNumberFormat="1" applyFont="1" applyAlignment="1">
      <alignment vertical="center"/>
    </xf>
    <xf numFmtId="4" fontId="40" fillId="0" borderId="14" xfId="9" applyNumberFormat="1" applyFont="1" applyBorder="1" applyAlignment="1">
      <alignment vertical="center"/>
    </xf>
    <xf numFmtId="0" fontId="36" fillId="13" borderId="13" xfId="9" quotePrefix="1" applyFont="1" applyFill="1" applyBorder="1" applyAlignment="1">
      <alignment horizontal="center" vertical="center"/>
    </xf>
    <xf numFmtId="0" fontId="36" fillId="0" borderId="13" xfId="9" applyFont="1" applyBorder="1" applyAlignment="1">
      <alignment horizontal="center" vertical="center"/>
    </xf>
    <xf numFmtId="39" fontId="36" fillId="0" borderId="14" xfId="11" applyNumberFormat="1" applyFont="1" applyBorder="1" applyAlignment="1">
      <alignment horizontal="center" vertical="center"/>
    </xf>
    <xf numFmtId="0" fontId="36" fillId="0" borderId="13" xfId="9" applyFont="1" applyBorder="1" applyAlignment="1">
      <alignment horizontal="left" vertical="center" wrapText="1"/>
    </xf>
    <xf numFmtId="39" fontId="40" fillId="0" borderId="0" xfId="11" applyNumberFormat="1" applyFont="1" applyAlignment="1">
      <alignment horizontal="center" vertical="center"/>
    </xf>
    <xf numFmtId="4" fontId="40" fillId="0" borderId="0" xfId="9" quotePrefix="1" applyNumberFormat="1" applyFont="1" applyAlignment="1">
      <alignment horizontal="center" vertical="center"/>
    </xf>
    <xf numFmtId="0" fontId="36" fillId="13" borderId="13" xfId="9" applyFont="1" applyFill="1" applyBorder="1" applyAlignment="1">
      <alignment horizontal="center" vertical="center"/>
    </xf>
    <xf numFmtId="170" fontId="36" fillId="0" borderId="13" xfId="9" applyNumberFormat="1" applyFont="1" applyBorder="1" applyAlignment="1">
      <alignment horizontal="left" vertical="center" wrapText="1"/>
    </xf>
    <xf numFmtId="49" fontId="36" fillId="12" borderId="109" xfId="9" applyNumberFormat="1" applyFont="1" applyFill="1" applyBorder="1" applyAlignment="1">
      <alignment horizontal="center" vertical="center"/>
    </xf>
    <xf numFmtId="0" fontId="37" fillId="13" borderId="13" xfId="9" applyFont="1" applyFill="1" applyBorder="1" applyAlignment="1">
      <alignment horizontal="center" vertical="center"/>
    </xf>
    <xf numFmtId="170" fontId="36" fillId="10" borderId="0" xfId="9" applyNumberFormat="1" applyFont="1" applyFill="1" applyAlignment="1">
      <alignment horizontal="center" vertical="center"/>
    </xf>
    <xf numFmtId="187" fontId="40" fillId="0" borderId="0" xfId="9" applyNumberFormat="1" applyFont="1" applyAlignment="1">
      <alignment horizontal="right" vertical="center"/>
    </xf>
    <xf numFmtId="187" fontId="40" fillId="0" borderId="0" xfId="11" applyFont="1" applyAlignment="1">
      <alignment vertical="center"/>
    </xf>
    <xf numFmtId="187" fontId="40" fillId="0" borderId="0" xfId="9" quotePrefix="1" applyNumberFormat="1" applyFont="1" applyAlignment="1">
      <alignment horizontal="center" vertical="center"/>
    </xf>
    <xf numFmtId="4" fontId="40" fillId="0" borderId="0" xfId="9" applyNumberFormat="1" applyFont="1" applyAlignment="1">
      <alignment horizontal="right" vertical="center"/>
    </xf>
    <xf numFmtId="182" fontId="32" fillId="0" borderId="0" xfId="9" applyNumberFormat="1" applyFont="1"/>
    <xf numFmtId="4" fontId="36" fillId="13" borderId="14" xfId="9" applyNumberFormat="1" applyFont="1" applyFill="1" applyBorder="1" applyAlignment="1">
      <alignment vertical="center" wrapText="1"/>
    </xf>
    <xf numFmtId="4" fontId="36" fillId="0" borderId="0" xfId="9" applyNumberFormat="1" applyFont="1" applyAlignment="1">
      <alignment vertical="center" wrapText="1"/>
    </xf>
    <xf numFmtId="0" fontId="36" fillId="0" borderId="13" xfId="9" applyFont="1" applyBorder="1" applyAlignment="1">
      <alignment horizontal="center" vertical="center" wrapText="1"/>
    </xf>
    <xf numFmtId="182" fontId="32" fillId="0" borderId="14" xfId="9" applyNumberFormat="1" applyFont="1" applyBorder="1"/>
    <xf numFmtId="4" fontId="36" fillId="0" borderId="0" xfId="9" applyNumberFormat="1" applyFont="1" applyAlignment="1">
      <alignment horizontal="center" vertical="center" wrapText="1"/>
    </xf>
    <xf numFmtId="182" fontId="36" fillId="0" borderId="14" xfId="9" applyNumberFormat="1" applyFont="1" applyBorder="1" applyAlignment="1">
      <alignment horizontal="center" vertical="center"/>
    </xf>
    <xf numFmtId="9" fontId="36" fillId="0" borderId="0" xfId="13" applyFont="1" applyAlignment="1">
      <alignment horizontal="center" vertical="center"/>
    </xf>
    <xf numFmtId="182" fontId="40" fillId="0" borderId="14" xfId="9" applyNumberFormat="1" applyFont="1" applyBorder="1" applyAlignment="1">
      <alignment horizontal="center" vertical="center"/>
    </xf>
    <xf numFmtId="170" fontId="36" fillId="0" borderId="0" xfId="9" applyNumberFormat="1" applyFont="1" applyAlignment="1">
      <alignment horizontal="center" vertical="center"/>
    </xf>
    <xf numFmtId="49" fontId="36" fillId="12" borderId="10" xfId="9" applyNumberFormat="1" applyFont="1" applyFill="1" applyBorder="1" applyAlignment="1">
      <alignment horizontal="center" vertical="center"/>
    </xf>
    <xf numFmtId="0" fontId="36" fillId="13" borderId="10" xfId="9" applyFont="1" applyFill="1" applyBorder="1" applyAlignment="1">
      <alignment horizontal="center" vertical="center"/>
    </xf>
    <xf numFmtId="4" fontId="36" fillId="13" borderId="11" xfId="9" applyNumberFormat="1" applyFont="1" applyFill="1" applyBorder="1" applyAlignment="1">
      <alignment horizontal="center" vertical="center"/>
    </xf>
    <xf numFmtId="4" fontId="36" fillId="13" borderId="12" xfId="9" applyNumberFormat="1" applyFont="1" applyFill="1" applyBorder="1" applyAlignment="1">
      <alignment horizontal="center" vertical="center"/>
    </xf>
    <xf numFmtId="9" fontId="17" fillId="0" borderId="0" xfId="3" applyFont="1" applyAlignment="1">
      <alignment horizontal="center" vertical="center"/>
    </xf>
    <xf numFmtId="0" fontId="36" fillId="0" borderId="44" xfId="9" applyFont="1" applyBorder="1" applyAlignment="1">
      <alignment horizontal="left" vertical="center" wrapText="1"/>
    </xf>
    <xf numFmtId="4" fontId="40" fillId="0" borderId="17" xfId="9" applyNumberFormat="1" applyFont="1" applyBorder="1" applyAlignment="1">
      <alignment horizontal="center" vertical="center"/>
    </xf>
    <xf numFmtId="182" fontId="40" fillId="0" borderId="17" xfId="9" applyNumberFormat="1" applyFont="1" applyBorder="1" applyAlignment="1">
      <alignment horizontal="center" vertical="center"/>
    </xf>
    <xf numFmtId="187" fontId="40" fillId="0" borderId="17" xfId="9" applyNumberFormat="1" applyFont="1" applyBorder="1" applyAlignment="1">
      <alignment horizontal="left" vertical="center"/>
    </xf>
    <xf numFmtId="39" fontId="40" fillId="0" borderId="17" xfId="11" applyNumberFormat="1" applyFont="1" applyBorder="1" applyAlignment="1">
      <alignment horizontal="center" vertical="center"/>
    </xf>
    <xf numFmtId="4" fontId="40" fillId="0" borderId="17" xfId="9" applyNumberFormat="1" applyFont="1" applyBorder="1" applyAlignment="1">
      <alignment vertical="center"/>
    </xf>
    <xf numFmtId="39" fontId="36" fillId="0" borderId="17" xfId="11" applyNumberFormat="1" applyFont="1" applyBorder="1" applyAlignment="1">
      <alignment horizontal="center" vertical="center"/>
    </xf>
    <xf numFmtId="4" fontId="36" fillId="0" borderId="17" xfId="9" applyNumberFormat="1" applyFont="1" applyBorder="1" applyAlignment="1">
      <alignment horizontal="center" vertical="center"/>
    </xf>
    <xf numFmtId="4" fontId="40" fillId="0" borderId="17" xfId="9" quotePrefix="1" applyNumberFormat="1" applyFont="1" applyBorder="1" applyAlignment="1">
      <alignment horizontal="center" vertical="center"/>
    </xf>
    <xf numFmtId="4" fontId="36" fillId="0" borderId="45" xfId="9" applyNumberFormat="1" applyFont="1" applyBorder="1" applyAlignment="1">
      <alignment vertical="center"/>
    </xf>
    <xf numFmtId="0" fontId="40" fillId="0" borderId="0" xfId="9" applyFont="1" applyAlignment="1">
      <alignment horizontal="center" vertical="center"/>
    </xf>
    <xf numFmtId="187" fontId="32" fillId="0" borderId="0" xfId="11" applyFont="1" applyAlignment="1">
      <alignment vertical="center"/>
    </xf>
    <xf numFmtId="0" fontId="31" fillId="0" borderId="0" xfId="9" applyFont="1" applyAlignment="1">
      <alignment horizontal="centerContinuous" vertical="center"/>
    </xf>
    <xf numFmtId="0" fontId="32" fillId="0" borderId="0" xfId="9" applyFont="1" applyAlignment="1">
      <alignment horizontal="centerContinuous" vertical="center"/>
    </xf>
    <xf numFmtId="0" fontId="34" fillId="0" borderId="0" xfId="9" applyFont="1" applyAlignment="1">
      <alignment horizontal="centerContinuous" vertical="center"/>
    </xf>
    <xf numFmtId="0" fontId="0" fillId="0" borderId="0" xfId="0" applyAlignment="1">
      <alignment horizontal="center"/>
    </xf>
    <xf numFmtId="184" fontId="5" fillId="0" borderId="0" xfId="9" applyNumberFormat="1" applyFont="1" applyAlignment="1">
      <alignment horizontal="left" vertical="center"/>
    </xf>
    <xf numFmtId="0" fontId="41" fillId="0" borderId="0" xfId="9" applyFont="1" applyAlignment="1">
      <alignment vertical="center"/>
    </xf>
    <xf numFmtId="0" fontId="42" fillId="14" borderId="118" xfId="0" applyFont="1" applyFill="1" applyBorder="1" applyAlignment="1">
      <alignment horizontal="center" vertical="center" wrapText="1"/>
    </xf>
    <xf numFmtId="0" fontId="43" fillId="14" borderId="118" xfId="0" applyFont="1" applyFill="1" applyBorder="1" applyAlignment="1">
      <alignment horizontal="center" vertical="center" wrapText="1"/>
    </xf>
    <xf numFmtId="0" fontId="0" fillId="8" borderId="118" xfId="0" applyFill="1" applyBorder="1" applyAlignment="1">
      <alignment horizontal="center" vertical="center" wrapText="1"/>
    </xf>
    <xf numFmtId="0" fontId="0" fillId="8" borderId="118" xfId="0" applyFill="1" applyBorder="1" applyAlignment="1">
      <alignment horizontal="left" vertical="center" wrapText="1"/>
    </xf>
    <xf numFmtId="43" fontId="2" fillId="15" borderId="118" xfId="1" applyFont="1" applyFill="1" applyBorder="1" applyAlignment="1">
      <alignment horizontal="center" vertical="center"/>
    </xf>
    <xf numFmtId="43" fontId="2" fillId="16" borderId="118" xfId="1" applyFont="1" applyFill="1" applyBorder="1" applyAlignment="1">
      <alignment horizontal="center" vertical="center"/>
    </xf>
    <xf numFmtId="43" fontId="2" fillId="17" borderId="118" xfId="1" applyFont="1" applyFill="1" applyBorder="1" applyAlignment="1">
      <alignment horizontal="center" vertical="center"/>
    </xf>
    <xf numFmtId="43" fontId="0" fillId="0" borderId="0" xfId="1" applyFont="1"/>
    <xf numFmtId="43" fontId="0" fillId="0" borderId="0" xfId="1" applyFont="1" applyAlignment="1">
      <alignment horizontal="center"/>
    </xf>
    <xf numFmtId="0" fontId="0" fillId="0" borderId="0" xfId="0" applyAlignment="1">
      <alignment horizontal="right"/>
    </xf>
    <xf numFmtId="43" fontId="0" fillId="0" borderId="0" xfId="0" applyNumberFormat="1"/>
    <xf numFmtId="175" fontId="0" fillId="0" borderId="0" xfId="0" applyNumberFormat="1"/>
    <xf numFmtId="182" fontId="32" fillId="18" borderId="0" xfId="9" applyNumberFormat="1" applyFont="1" applyFill="1" applyAlignment="1">
      <alignment vertical="center"/>
    </xf>
    <xf numFmtId="0" fontId="36" fillId="0" borderId="0" xfId="9" applyFont="1" applyAlignment="1">
      <alignment horizontal="left" vertical="center" wrapText="1"/>
    </xf>
    <xf numFmtId="0" fontId="36" fillId="0" borderId="17" xfId="9" applyFont="1" applyBorder="1" applyAlignment="1">
      <alignment horizontal="left" vertical="center" wrapText="1"/>
    </xf>
    <xf numFmtId="4" fontId="36" fillId="0" borderId="17" xfId="9" applyNumberFormat="1" applyFont="1" applyBorder="1" applyAlignment="1">
      <alignment vertical="center"/>
    </xf>
    <xf numFmtId="9" fontId="14" fillId="3" borderId="43" xfId="4" applyNumberFormat="1" applyFont="1" applyFill="1" applyBorder="1" applyAlignment="1">
      <alignment horizontal="center" vertical="center" wrapText="1"/>
    </xf>
    <xf numFmtId="187" fontId="36" fillId="0" borderId="0" xfId="9" applyNumberFormat="1" applyFont="1" applyAlignment="1">
      <alignment horizontal="center" vertical="center"/>
    </xf>
    <xf numFmtId="165" fontId="3" fillId="0" borderId="0" xfId="4" applyNumberFormat="1" applyFont="1" applyAlignment="1">
      <alignment horizontal="center" vertical="center" wrapText="1"/>
    </xf>
    <xf numFmtId="168" fontId="3" fillId="0" borderId="0" xfId="2" applyNumberFormat="1" applyFont="1" applyBorder="1" applyAlignment="1">
      <alignment horizontal="left" vertical="center" wrapText="1"/>
    </xf>
    <xf numFmtId="4" fontId="36" fillId="13" borderId="0" xfId="9" applyNumberFormat="1" applyFont="1" applyFill="1" applyBorder="1" applyAlignment="1">
      <alignment vertical="center" wrapText="1"/>
    </xf>
    <xf numFmtId="182" fontId="36" fillId="0" borderId="0" xfId="9" applyNumberFormat="1" applyFont="1" applyBorder="1" applyAlignment="1">
      <alignment horizontal="center" vertical="center"/>
    </xf>
    <xf numFmtId="182" fontId="40" fillId="0" borderId="0" xfId="9" applyNumberFormat="1" applyFont="1" applyBorder="1" applyAlignment="1">
      <alignment horizontal="center" vertical="center"/>
    </xf>
    <xf numFmtId="39" fontId="40" fillId="0" borderId="0" xfId="11" applyNumberFormat="1" applyFont="1" applyBorder="1" applyAlignment="1">
      <alignment horizontal="center" vertical="center"/>
    </xf>
    <xf numFmtId="39" fontId="36" fillId="0" borderId="0" xfId="11" applyNumberFormat="1" applyFont="1" applyBorder="1" applyAlignment="1">
      <alignment horizontal="left" vertical="center"/>
    </xf>
    <xf numFmtId="182" fontId="32" fillId="0" borderId="0" xfId="9" applyNumberFormat="1" applyFont="1" applyBorder="1"/>
    <xf numFmtId="4" fontId="40" fillId="0" borderId="0" xfId="9" applyNumberFormat="1" applyFont="1" applyBorder="1" applyAlignment="1">
      <alignment horizontal="center" vertical="center"/>
    </xf>
    <xf numFmtId="4" fontId="36" fillId="0" borderId="0" xfId="9" applyNumberFormat="1" applyFont="1" applyBorder="1" applyAlignment="1">
      <alignment horizontal="center" vertical="center"/>
    </xf>
    <xf numFmtId="182" fontId="32" fillId="0" borderId="0" xfId="9" applyNumberFormat="1" applyFont="1" applyBorder="1" applyAlignment="1">
      <alignment horizontal="center"/>
    </xf>
    <xf numFmtId="182" fontId="40" fillId="0" borderId="0" xfId="9" quotePrefix="1" applyNumberFormat="1" applyFont="1" applyBorder="1" applyAlignment="1">
      <alignment horizontal="center" vertical="center"/>
    </xf>
    <xf numFmtId="4" fontId="36" fillId="0" borderId="0" xfId="9" applyNumberFormat="1" applyFont="1" applyBorder="1" applyAlignment="1">
      <alignment vertical="center"/>
    </xf>
    <xf numFmtId="169" fontId="13" fillId="6" borderId="13" xfId="4" applyNumberFormat="1" applyFont="1" applyFill="1" applyBorder="1" applyAlignment="1">
      <alignment horizontal="center" vertical="center" wrapText="1"/>
    </xf>
    <xf numFmtId="0" fontId="13" fillId="6" borderId="0" xfId="4" applyFont="1" applyFill="1" applyBorder="1" applyAlignment="1">
      <alignment horizontal="center" vertical="center" wrapText="1"/>
    </xf>
    <xf numFmtId="164" fontId="18" fillId="6" borderId="0" xfId="2" applyFont="1" applyFill="1" applyBorder="1" applyAlignment="1">
      <alignment horizontal="center" vertical="center" wrapText="1"/>
    </xf>
    <xf numFmtId="164" fontId="18" fillId="6" borderId="14" xfId="2" applyFont="1" applyFill="1" applyBorder="1" applyAlignment="1">
      <alignment horizontal="center" vertical="center" wrapText="1"/>
    </xf>
    <xf numFmtId="164" fontId="0" fillId="0" borderId="0" xfId="4" applyNumberFormat="1" applyFont="1" applyAlignment="1" applyProtection="1">
      <alignment horizontal="left" vertical="center"/>
      <protection hidden="1"/>
    </xf>
    <xf numFmtId="164" fontId="4" fillId="0" borderId="0" xfId="4" applyNumberFormat="1" applyFont="1" applyAlignment="1">
      <alignment horizontal="left" vertical="center" wrapText="1"/>
    </xf>
    <xf numFmtId="164" fontId="0" fillId="0" borderId="0" xfId="0" applyNumberFormat="1"/>
    <xf numFmtId="49" fontId="0" fillId="0" borderId="33" xfId="0" applyNumberFormat="1" applyFill="1" applyBorder="1" applyAlignment="1">
      <alignment horizontal="center" vertical="center"/>
    </xf>
    <xf numFmtId="0" fontId="2" fillId="0" borderId="30" xfId="4" applyFill="1" applyBorder="1" applyAlignment="1">
      <alignment horizontal="center" vertical="center"/>
    </xf>
    <xf numFmtId="49" fontId="0" fillId="0" borderId="30" xfId="4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horizontal="left" vertical="center" wrapText="1"/>
    </xf>
    <xf numFmtId="4" fontId="0" fillId="0" borderId="31" xfId="0" applyNumberFormat="1" applyFill="1" applyBorder="1" applyAlignment="1">
      <alignment horizontal="center" vertical="center"/>
    </xf>
    <xf numFmtId="4" fontId="2" fillId="0" borderId="31" xfId="5" applyNumberFormat="1" applyFill="1" applyBorder="1" applyAlignment="1">
      <alignment horizontal="center" vertical="center"/>
    </xf>
    <xf numFmtId="4" fontId="0" fillId="0" borderId="31" xfId="5" applyNumberFormat="1" applyFont="1" applyFill="1" applyBorder="1" applyAlignment="1">
      <alignment horizontal="center" vertical="center"/>
    </xf>
    <xf numFmtId="164" fontId="2" fillId="0" borderId="30" xfId="2" applyFont="1" applyFill="1" applyBorder="1" applyAlignment="1">
      <alignment horizontal="right" vertical="center"/>
    </xf>
    <xf numFmtId="10" fontId="0" fillId="0" borderId="32" xfId="3" applyNumberFormat="1" applyFont="1" applyFill="1" applyBorder="1" applyAlignment="1">
      <alignment horizontal="center" vertical="center"/>
    </xf>
    <xf numFmtId="4" fontId="0" fillId="0" borderId="30" xfId="5" applyNumberFormat="1" applyFont="1" applyFill="1" applyBorder="1" applyAlignment="1">
      <alignment horizontal="center" vertical="center"/>
    </xf>
    <xf numFmtId="182" fontId="40" fillId="0" borderId="0" xfId="9" applyNumberFormat="1" applyFont="1" applyAlignment="1">
      <alignment horizontal="center" vertical="center"/>
    </xf>
    <xf numFmtId="169" fontId="13" fillId="4" borderId="36" xfId="4" applyNumberFormat="1" applyFont="1" applyFill="1" applyBorder="1" applyAlignment="1">
      <alignment horizontal="center" vertical="center" wrapText="1"/>
    </xf>
    <xf numFmtId="0" fontId="0" fillId="0" borderId="123" xfId="0" applyNumberFormat="1" applyFont="1" applyFill="1" applyBorder="1" applyAlignment="1" applyProtection="1">
      <alignment horizontal="left" vertical="center" wrapText="1"/>
    </xf>
    <xf numFmtId="4" fontId="0" fillId="0" borderId="123" xfId="0" applyNumberFormat="1" applyFont="1" applyFill="1" applyBorder="1" applyAlignment="1" applyProtection="1">
      <alignment horizontal="center" vertical="center"/>
    </xf>
    <xf numFmtId="4" fontId="2" fillId="0" borderId="123" xfId="5" applyNumberFormat="1" applyFont="1" applyFill="1" applyBorder="1" applyAlignment="1" applyProtection="1">
      <alignment horizontal="center" vertical="center"/>
    </xf>
    <xf numFmtId="169" fontId="13" fillId="4" borderId="36" xfId="4" applyNumberFormat="1" applyFont="1" applyFill="1" applyBorder="1" applyAlignment="1">
      <alignment horizontal="center" vertical="center" wrapText="1"/>
    </xf>
    <xf numFmtId="182" fontId="40" fillId="0" borderId="0" xfId="9" applyNumberFormat="1" applyFont="1" applyAlignment="1">
      <alignment horizontal="center" vertical="center"/>
    </xf>
    <xf numFmtId="49" fontId="0" fillId="0" borderId="122" xfId="0" applyNumberFormat="1" applyFill="1" applyBorder="1" applyAlignment="1" applyProtection="1">
      <alignment horizontal="center" vertical="center"/>
    </xf>
    <xf numFmtId="0" fontId="0" fillId="0" borderId="123" xfId="4" applyNumberFormat="1" applyFont="1" applyFill="1" applyBorder="1" applyAlignment="1" applyProtection="1">
      <alignment horizontal="center" vertical="center"/>
    </xf>
    <xf numFmtId="4" fontId="0" fillId="0" borderId="123" xfId="5" applyNumberFormat="1" applyFont="1" applyFill="1" applyBorder="1" applyAlignment="1" applyProtection="1">
      <alignment horizontal="center" vertical="center"/>
    </xf>
    <xf numFmtId="165" fontId="0" fillId="0" borderId="30" xfId="8" applyFont="1" applyFill="1" applyBorder="1" applyAlignment="1" applyProtection="1">
      <alignment horizontal="right" vertical="center"/>
    </xf>
    <xf numFmtId="4" fontId="0" fillId="0" borderId="125" xfId="0" applyNumberFormat="1" applyBorder="1" applyAlignment="1">
      <alignment horizontal="center" vertical="center"/>
    </xf>
    <xf numFmtId="4" fontId="2" fillId="0" borderId="125" xfId="5" applyNumberFormat="1" applyBorder="1" applyAlignment="1">
      <alignment horizontal="center" vertical="center"/>
    </xf>
    <xf numFmtId="164" fontId="2" fillId="0" borderId="125" xfId="2" applyFont="1" applyBorder="1" applyAlignment="1">
      <alignment horizontal="right" vertical="center"/>
    </xf>
    <xf numFmtId="4" fontId="0" fillId="0" borderId="126" xfId="0" applyNumberFormat="1" applyFont="1" applyFill="1" applyBorder="1" applyAlignment="1" applyProtection="1">
      <alignment horizontal="center" vertical="center"/>
    </xf>
    <xf numFmtId="4" fontId="2" fillId="0" borderId="126" xfId="5" applyNumberFormat="1" applyFont="1" applyFill="1" applyBorder="1" applyAlignment="1" applyProtection="1">
      <alignment horizontal="center" vertical="center"/>
    </xf>
    <xf numFmtId="164" fontId="2" fillId="0" borderId="126" xfId="2" applyFont="1" applyFill="1" applyBorder="1" applyAlignment="1">
      <alignment horizontal="right" vertical="center"/>
    </xf>
    <xf numFmtId="49" fontId="0" fillId="0" borderId="127" xfId="0" applyNumberFormat="1" applyFill="1" applyBorder="1" applyAlignment="1" applyProtection="1">
      <alignment horizontal="center" vertical="center"/>
    </xf>
    <xf numFmtId="0" fontId="2" fillId="0" borderId="124" xfId="4" applyBorder="1" applyAlignment="1">
      <alignment horizontal="center" vertical="center"/>
    </xf>
    <xf numFmtId="0" fontId="36" fillId="0" borderId="0" xfId="9" applyFont="1" applyAlignment="1">
      <alignment horizontal="center" vertical="center"/>
    </xf>
    <xf numFmtId="182" fontId="40" fillId="0" borderId="0" xfId="9" applyNumberFormat="1" applyFont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0" fillId="0" borderId="0" xfId="4" applyFont="1" applyAlignment="1">
      <alignment horizontal="center" vertical="center"/>
    </xf>
    <xf numFmtId="182" fontId="40" fillId="0" borderId="0" xfId="9" applyNumberFormat="1" applyFont="1" applyAlignment="1">
      <alignment horizontal="center" vertical="center"/>
    </xf>
    <xf numFmtId="0" fontId="13" fillId="4" borderId="16" xfId="4" applyFont="1" applyFill="1" applyBorder="1" applyAlignment="1">
      <alignment horizontal="center" vertical="center" wrapText="1"/>
    </xf>
    <xf numFmtId="0" fontId="13" fillId="4" borderId="36" xfId="4" applyFont="1" applyFill="1" applyBorder="1" applyAlignment="1">
      <alignment horizontal="center" vertical="center" wrapText="1"/>
    </xf>
    <xf numFmtId="0" fontId="2" fillId="0" borderId="0" xfId="4"/>
    <xf numFmtId="10" fontId="2" fillId="0" borderId="0" xfId="4" applyNumberFormat="1" applyAlignment="1">
      <alignment vertical="center"/>
    </xf>
    <xf numFmtId="0" fontId="2" fillId="0" borderId="0" xfId="4" applyAlignment="1">
      <alignment vertical="center"/>
    </xf>
    <xf numFmtId="0" fontId="2" fillId="5" borderId="0" xfId="4" applyFill="1"/>
    <xf numFmtId="0" fontId="2" fillId="0" borderId="0" xfId="4" applyFill="1"/>
    <xf numFmtId="0" fontId="15" fillId="0" borderId="0" xfId="4" applyFont="1" applyAlignment="1"/>
    <xf numFmtId="0" fontId="2" fillId="0" borderId="0" xfId="4" applyBorder="1"/>
    <xf numFmtId="10" fontId="3" fillId="0" borderId="36" xfId="6" applyNumberFormat="1" applyFont="1" applyBorder="1" applyAlignment="1">
      <alignment horizontal="center"/>
    </xf>
    <xf numFmtId="10" fontId="3" fillId="0" borderId="36" xfId="6" applyNumberFormat="1" applyFont="1" applyBorder="1" applyAlignment="1">
      <alignment horizontal="center" vertical="center"/>
    </xf>
    <xf numFmtId="0" fontId="13" fillId="0" borderId="36" xfId="6" applyFont="1" applyBorder="1" applyAlignment="1">
      <alignment horizontal="center"/>
    </xf>
    <xf numFmtId="49" fontId="5" fillId="0" borderId="36" xfId="6" applyNumberFormat="1" applyFont="1" applyBorder="1" applyAlignment="1">
      <alignment horizontal="center"/>
    </xf>
    <xf numFmtId="10" fontId="2" fillId="0" borderId="0" xfId="4" applyNumberFormat="1"/>
    <xf numFmtId="180" fontId="18" fillId="5" borderId="129" xfId="14" applyNumberFormat="1" applyFont="1" applyFill="1" applyBorder="1" applyAlignment="1" applyProtection="1">
      <alignment horizontal="center" vertical="center"/>
      <protection locked="0"/>
    </xf>
    <xf numFmtId="180" fontId="18" fillId="5" borderId="130" xfId="14" applyNumberFormat="1" applyFont="1" applyFill="1" applyBorder="1" applyAlignment="1" applyProtection="1">
      <alignment horizontal="center" vertical="center"/>
      <protection locked="0"/>
    </xf>
    <xf numFmtId="10" fontId="2" fillId="0" borderId="129" xfId="6" applyNumberFormat="1" applyFill="1" applyBorder="1" applyAlignment="1">
      <alignment horizontal="center" vertical="center"/>
    </xf>
    <xf numFmtId="10" fontId="2" fillId="0" borderId="130" xfId="6" applyNumberFormat="1" applyFill="1" applyBorder="1" applyAlignment="1">
      <alignment horizontal="center" vertical="center"/>
    </xf>
    <xf numFmtId="10" fontId="2" fillId="0" borderId="135" xfId="6" applyNumberFormat="1" applyFill="1" applyBorder="1" applyAlignment="1">
      <alignment horizontal="center" vertical="center"/>
    </xf>
    <xf numFmtId="10" fontId="2" fillId="0" borderId="136" xfId="6" applyNumberFormat="1" applyFill="1" applyBorder="1" applyAlignment="1">
      <alignment horizontal="center" vertical="center"/>
    </xf>
    <xf numFmtId="0" fontId="2" fillId="0" borderId="137" xfId="4" applyBorder="1"/>
    <xf numFmtId="0" fontId="6" fillId="0" borderId="137" xfId="6" applyFont="1" applyBorder="1" applyAlignment="1">
      <alignment vertical="center"/>
    </xf>
    <xf numFmtId="0" fontId="12" fillId="3" borderId="69" xfId="6" applyFont="1" applyFill="1" applyBorder="1" applyAlignment="1">
      <alignment horizontal="center" vertical="center"/>
    </xf>
    <xf numFmtId="0" fontId="12" fillId="3" borderId="66" xfId="6" applyFont="1" applyFill="1" applyBorder="1" applyAlignment="1">
      <alignment horizontal="center" vertical="center"/>
    </xf>
    <xf numFmtId="0" fontId="5" fillId="0" borderId="0" xfId="4" applyFont="1" applyBorder="1" applyAlignment="1">
      <alignment vertical="center" wrapText="1"/>
    </xf>
    <xf numFmtId="0" fontId="5" fillId="0" borderId="11" xfId="4" applyFont="1" applyBorder="1" applyAlignment="1">
      <alignment vertical="center" wrapText="1"/>
    </xf>
    <xf numFmtId="0" fontId="5" fillId="0" borderId="10" xfId="4" applyFont="1" applyBorder="1" applyAlignment="1">
      <alignment vertical="center" wrapText="1"/>
    </xf>
    <xf numFmtId="0" fontId="0" fillId="0" borderId="0" xfId="4" applyFont="1" applyBorder="1" applyAlignment="1">
      <alignment vertical="center"/>
    </xf>
    <xf numFmtId="0" fontId="5" fillId="0" borderId="17" xfId="4" applyFont="1" applyBorder="1" applyAlignment="1">
      <alignment vertical="center"/>
    </xf>
    <xf numFmtId="0" fontId="5" fillId="0" borderId="44" xfId="4" applyFont="1" applyBorder="1" applyAlignment="1">
      <alignment vertical="center"/>
    </xf>
    <xf numFmtId="0" fontId="4" fillId="0" borderId="0" xfId="4" applyFont="1" applyBorder="1" applyAlignment="1">
      <alignment vertical="center"/>
    </xf>
    <xf numFmtId="0" fontId="3" fillId="0" borderId="0" xfId="4" applyFont="1" applyBorder="1" applyAlignment="1">
      <alignment vertical="center" wrapText="1"/>
    </xf>
    <xf numFmtId="189" fontId="3" fillId="0" borderId="14" xfId="8" applyNumberFormat="1" applyFont="1" applyBorder="1" applyAlignment="1">
      <alignment vertical="center"/>
    </xf>
    <xf numFmtId="0" fontId="3" fillId="0" borderId="0" xfId="4" applyFont="1" applyBorder="1" applyAlignment="1">
      <alignment vertical="center"/>
    </xf>
    <xf numFmtId="0" fontId="4" fillId="0" borderId="0" xfId="4" applyFont="1" applyBorder="1" applyAlignment="1">
      <alignment horizontal="right" vertical="center"/>
    </xf>
    <xf numFmtId="190" fontId="3" fillId="0" borderId="14" xfId="8" applyNumberFormat="1" applyFont="1" applyBorder="1" applyAlignment="1">
      <alignment vertical="center"/>
    </xf>
    <xf numFmtId="0" fontId="4" fillId="0" borderId="13" xfId="4" applyFont="1" applyBorder="1" applyAlignment="1">
      <alignment vertical="center"/>
    </xf>
    <xf numFmtId="191" fontId="3" fillId="0" borderId="14" xfId="4" applyNumberFormat="1" applyFont="1" applyBorder="1" applyAlignment="1">
      <alignment vertical="center" wrapText="1"/>
    </xf>
    <xf numFmtId="0" fontId="0" fillId="0" borderId="11" xfId="4" applyFont="1" applyBorder="1" applyAlignment="1">
      <alignment vertical="center"/>
    </xf>
    <xf numFmtId="0" fontId="19" fillId="0" borderId="0" xfId="4" applyFont="1" applyAlignment="1">
      <alignment horizontal="center" vertical="center"/>
    </xf>
    <xf numFmtId="0" fontId="9" fillId="0" borderId="0" xfId="4" applyFont="1" applyBorder="1" applyAlignment="1">
      <alignment vertical="center"/>
    </xf>
    <xf numFmtId="0" fontId="5" fillId="0" borderId="0" xfId="4" applyFont="1" applyBorder="1" applyAlignment="1">
      <alignment vertical="center"/>
    </xf>
    <xf numFmtId="0" fontId="8" fillId="0" borderId="0" xfId="4" applyFont="1" applyBorder="1" applyAlignment="1">
      <alignment vertical="center"/>
    </xf>
    <xf numFmtId="169" fontId="13" fillId="0" borderId="134" xfId="4" applyNumberFormat="1" applyFont="1" applyFill="1" applyBorder="1" applyAlignment="1">
      <alignment horizontal="center" vertical="center" wrapText="1"/>
    </xf>
    <xf numFmtId="0" fontId="13" fillId="0" borderId="133" xfId="4" applyFont="1" applyFill="1" applyBorder="1" applyAlignment="1">
      <alignment horizontal="center" vertical="center" wrapText="1"/>
    </xf>
    <xf numFmtId="169" fontId="13" fillId="0" borderId="132" xfId="4" applyNumberFormat="1" applyFont="1" applyFill="1" applyBorder="1" applyAlignment="1">
      <alignment horizontal="center" vertical="center" wrapText="1"/>
    </xf>
    <xf numFmtId="0" fontId="13" fillId="0" borderId="131" xfId="4" applyFont="1" applyFill="1" applyBorder="1" applyAlignment="1">
      <alignment horizontal="center" vertical="center" wrapText="1"/>
    </xf>
    <xf numFmtId="10" fontId="3" fillId="0" borderId="131" xfId="6" applyNumberFormat="1" applyFont="1" applyBorder="1" applyAlignment="1">
      <alignment horizontal="center" vertical="center"/>
    </xf>
    <xf numFmtId="174" fontId="3" fillId="0" borderId="131" xfId="6" applyNumberFormat="1" applyFont="1" applyBorder="1" applyAlignment="1">
      <alignment horizontal="center" vertical="center"/>
    </xf>
    <xf numFmtId="165" fontId="26" fillId="0" borderId="128" xfId="8" applyFont="1" applyFill="1" applyBorder="1" applyAlignment="1" applyProtection="1">
      <alignment horizontal="center" vertical="center"/>
    </xf>
    <xf numFmtId="165" fontId="26" fillId="0" borderId="105" xfId="8" applyFont="1" applyFill="1" applyBorder="1" applyAlignment="1" applyProtection="1">
      <alignment horizontal="center" vertical="center"/>
    </xf>
    <xf numFmtId="9" fontId="26" fillId="0" borderId="24" xfId="6" applyNumberFormat="1" applyFont="1" applyBorder="1" applyAlignment="1">
      <alignment horizontal="center" vertical="center"/>
    </xf>
    <xf numFmtId="165" fontId="26" fillId="0" borderId="106" xfId="8" applyFont="1" applyFill="1" applyBorder="1" applyAlignment="1" applyProtection="1">
      <alignment horizontal="center" vertical="center"/>
    </xf>
    <xf numFmtId="165" fontId="27" fillId="0" borderId="107" xfId="8" applyFont="1" applyFill="1" applyBorder="1" applyAlignment="1" applyProtection="1">
      <alignment horizontal="center" vertical="center"/>
    </xf>
    <xf numFmtId="0" fontId="12" fillId="3" borderId="128" xfId="6" applyFont="1" applyFill="1" applyBorder="1" applyAlignment="1">
      <alignment horizontal="center" vertical="center"/>
    </xf>
    <xf numFmtId="0" fontId="12" fillId="3" borderId="105" xfId="6" applyFont="1" applyFill="1" applyBorder="1" applyAlignment="1">
      <alignment horizontal="center" vertical="center"/>
    </xf>
    <xf numFmtId="9" fontId="12" fillId="3" borderId="104" xfId="6" applyNumberFormat="1" applyFont="1" applyFill="1" applyBorder="1" applyAlignment="1">
      <alignment horizontal="center" vertical="center"/>
    </xf>
    <xf numFmtId="165" fontId="12" fillId="3" borderId="106" xfId="8" applyFont="1" applyFill="1" applyBorder="1" applyAlignment="1" applyProtection="1">
      <alignment horizontal="center" vertical="center"/>
    </xf>
    <xf numFmtId="165" fontId="28" fillId="3" borderId="105" xfId="8" applyFont="1" applyFill="1" applyBorder="1" applyAlignment="1" applyProtection="1">
      <alignment horizontal="center" vertical="center"/>
    </xf>
    <xf numFmtId="165" fontId="28" fillId="3" borderId="106" xfId="8" applyFont="1" applyFill="1" applyBorder="1" applyAlignment="1" applyProtection="1">
      <alignment horizontal="center" vertical="center"/>
    </xf>
    <xf numFmtId="10" fontId="3" fillId="0" borderId="51" xfId="6" applyNumberFormat="1" applyFont="1" applyBorder="1" applyAlignment="1">
      <alignment horizontal="center" vertical="center"/>
    </xf>
    <xf numFmtId="174" fontId="3" fillId="0" borderId="51" xfId="6" applyNumberFormat="1" applyFont="1" applyBorder="1" applyAlignment="1">
      <alignment horizontal="center" vertical="center"/>
    </xf>
    <xf numFmtId="182" fontId="48" fillId="0" borderId="0" xfId="9" applyNumberFormat="1" applyFont="1" applyAlignment="1">
      <alignment horizontal="center" vertical="center"/>
    </xf>
    <xf numFmtId="164" fontId="2" fillId="0" borderId="0" xfId="4" applyNumberFormat="1"/>
    <xf numFmtId="182" fontId="40" fillId="0" borderId="0" xfId="9" applyNumberFormat="1" applyFont="1" applyAlignment="1">
      <alignment horizontal="center" vertical="center"/>
    </xf>
    <xf numFmtId="0" fontId="36" fillId="0" borderId="0" xfId="9" applyFont="1" applyAlignment="1">
      <alignment horizontal="centerContinuous" vertical="center"/>
    </xf>
    <xf numFmtId="0" fontId="36" fillId="0" borderId="0" xfId="9" applyFont="1" applyAlignment="1">
      <alignment horizontal="center" vertical="center"/>
    </xf>
    <xf numFmtId="182" fontId="40" fillId="0" borderId="0" xfId="9" applyNumberFormat="1" applyFont="1" applyAlignment="1">
      <alignment horizontal="center" vertical="center"/>
    </xf>
    <xf numFmtId="0" fontId="40" fillId="0" borderId="0" xfId="11" quotePrefix="1" applyNumberFormat="1" applyFont="1" applyAlignment="1">
      <alignment vertical="center"/>
    </xf>
    <xf numFmtId="0" fontId="0" fillId="0" borderId="31" xfId="0" applyBorder="1" applyAlignment="1">
      <alignment horizontal="center" vertical="center" wrapText="1"/>
    </xf>
    <xf numFmtId="182" fontId="40" fillId="0" borderId="0" xfId="9" applyNumberFormat="1" applyFont="1" applyAlignment="1">
      <alignment horizontal="center" vertical="center"/>
    </xf>
    <xf numFmtId="4" fontId="0" fillId="0" borderId="31" xfId="0" applyNumberFormat="1" applyBorder="1" applyAlignment="1">
      <alignment horizontal="center" vertical="center" wrapText="1"/>
    </xf>
    <xf numFmtId="170" fontId="40" fillId="0" borderId="0" xfId="0" applyNumberFormat="1" applyFont="1" applyFill="1" applyAlignment="1">
      <alignment horizontal="center"/>
    </xf>
    <xf numFmtId="194" fontId="49" fillId="0" borderId="0" xfId="0" applyNumberFormat="1" applyFont="1" applyFill="1" applyAlignment="1">
      <alignment horizontal="right"/>
    </xf>
    <xf numFmtId="0" fontId="49" fillId="0" borderId="0" xfId="0" applyFont="1" applyFill="1"/>
    <xf numFmtId="193" fontId="49" fillId="0" borderId="0" xfId="0" applyNumberFormat="1" applyFont="1" applyFill="1"/>
    <xf numFmtId="4" fontId="40" fillId="0" borderId="0" xfId="0" applyNumberFormat="1" applyFont="1" applyFill="1"/>
    <xf numFmtId="0" fontId="36" fillId="0" borderId="0" xfId="9" applyFont="1" applyBorder="1" applyAlignment="1">
      <alignment horizontal="center" vertical="center" wrapText="1"/>
    </xf>
    <xf numFmtId="0" fontId="36" fillId="0" borderId="0" xfId="9" applyFont="1" applyAlignment="1">
      <alignment horizontal="center" vertical="center"/>
    </xf>
    <xf numFmtId="182" fontId="40" fillId="0" borderId="0" xfId="9" applyNumberFormat="1" applyFont="1" applyAlignment="1">
      <alignment horizontal="center" vertical="center"/>
    </xf>
    <xf numFmtId="182" fontId="32" fillId="0" borderId="44" xfId="9" applyNumberFormat="1" applyFont="1" applyBorder="1"/>
    <xf numFmtId="182" fontId="32" fillId="0" borderId="17" xfId="9" applyNumberFormat="1" applyFont="1" applyBorder="1" applyAlignment="1">
      <alignment horizontal="center" vertical="center"/>
    </xf>
    <xf numFmtId="182" fontId="32" fillId="0" borderId="17" xfId="9" applyNumberFormat="1" applyFont="1" applyBorder="1"/>
    <xf numFmtId="187" fontId="32" fillId="0" borderId="17" xfId="11" applyFont="1" applyBorder="1"/>
    <xf numFmtId="4" fontId="32" fillId="0" borderId="17" xfId="9" applyNumberFormat="1" applyFont="1" applyBorder="1"/>
    <xf numFmtId="182" fontId="32" fillId="0" borderId="17" xfId="9" applyNumberFormat="1" applyFont="1" applyBorder="1" applyAlignment="1">
      <alignment horizontal="center"/>
    </xf>
    <xf numFmtId="182" fontId="32" fillId="0" borderId="45" xfId="9" applyNumberFormat="1" applyFont="1" applyBorder="1"/>
    <xf numFmtId="0" fontId="36" fillId="0" borderId="0" xfId="9" applyFont="1" applyBorder="1" applyAlignment="1">
      <alignment horizontal="center" vertical="center"/>
    </xf>
    <xf numFmtId="0" fontId="36" fillId="0" borderId="0" xfId="9" applyFont="1" applyAlignment="1">
      <alignment horizontal="center" vertical="center"/>
    </xf>
    <xf numFmtId="182" fontId="40" fillId="0" borderId="0" xfId="9" applyNumberFormat="1" applyFont="1" applyAlignment="1">
      <alignment horizontal="center" vertical="center"/>
    </xf>
    <xf numFmtId="0" fontId="3" fillId="0" borderId="0" xfId="9" applyFont="1" applyAlignment="1">
      <alignment horizontal="left" vertical="center"/>
    </xf>
    <xf numFmtId="195" fontId="2" fillId="5" borderId="30" xfId="4" applyNumberFormat="1" applyFill="1" applyBorder="1" applyAlignment="1">
      <alignment horizontal="center" vertical="center"/>
    </xf>
    <xf numFmtId="182" fontId="32" fillId="0" borderId="0" xfId="9" applyNumberFormat="1" applyFont="1" applyFill="1" applyAlignment="1">
      <alignment horizontal="left" vertical="center"/>
    </xf>
    <xf numFmtId="182" fontId="32" fillId="0" borderId="0" xfId="9" applyNumberFormat="1" applyFont="1" applyFill="1" applyAlignment="1">
      <alignment vertical="center"/>
    </xf>
    <xf numFmtId="0" fontId="3" fillId="0" borderId="0" xfId="4" applyFont="1" applyBorder="1" applyAlignment="1">
      <alignment horizontal="center" vertical="center" wrapText="1"/>
    </xf>
    <xf numFmtId="0" fontId="0" fillId="0" borderId="16" xfId="4" applyFont="1" applyBorder="1" applyAlignment="1">
      <alignment horizontal="center" vertical="center" wrapText="1"/>
    </xf>
    <xf numFmtId="164" fontId="3" fillId="0" borderId="14" xfId="2" applyFont="1" applyBorder="1" applyAlignment="1">
      <alignment horizontal="center" vertical="center" wrapText="1"/>
    </xf>
    <xf numFmtId="170" fontId="41" fillId="0" borderId="10" xfId="9" quotePrefix="1" applyNumberFormat="1" applyFont="1" applyBorder="1" applyAlignment="1">
      <alignment horizontal="centerContinuous" vertical="center"/>
    </xf>
    <xf numFmtId="4" fontId="41" fillId="0" borderId="11" xfId="9" applyNumberFormat="1" applyFont="1" applyBorder="1" applyAlignment="1">
      <alignment horizontal="centerContinuous" vertical="center" wrapText="1"/>
    </xf>
    <xf numFmtId="4" fontId="41" fillId="0" borderId="12" xfId="9" applyNumberFormat="1" applyFont="1" applyBorder="1" applyAlignment="1">
      <alignment horizontal="centerContinuous" vertical="center"/>
    </xf>
    <xf numFmtId="170" fontId="41" fillId="0" borderId="13" xfId="9" applyNumberFormat="1" applyFont="1" applyBorder="1" applyAlignment="1">
      <alignment horizontal="left" vertical="center"/>
    </xf>
    <xf numFmtId="182" fontId="41" fillId="0" borderId="0" xfId="9" applyNumberFormat="1" applyFont="1" applyAlignment="1">
      <alignment horizontal="center" vertical="center"/>
    </xf>
    <xf numFmtId="182" fontId="32" fillId="0" borderId="0" xfId="9" quotePrefix="1" applyNumberFormat="1" applyFont="1" applyAlignment="1">
      <alignment horizontal="center" vertical="center"/>
    </xf>
    <xf numFmtId="4" fontId="32" fillId="0" borderId="0" xfId="9" applyNumberFormat="1" applyFont="1" applyAlignment="1">
      <alignment horizontal="center" vertical="center"/>
    </xf>
    <xf numFmtId="170" fontId="32" fillId="0" borderId="13" xfId="9" applyNumberFormat="1" applyFont="1" applyBorder="1" applyAlignment="1">
      <alignment horizontal="left" vertical="center"/>
    </xf>
    <xf numFmtId="187" fontId="32" fillId="0" borderId="0" xfId="9" applyNumberFormat="1" applyFont="1" applyAlignment="1">
      <alignment horizontal="left" vertical="center"/>
    </xf>
    <xf numFmtId="43" fontId="50" fillId="0" borderId="0" xfId="1" applyFont="1" applyAlignment="1">
      <alignment vertical="center"/>
    </xf>
    <xf numFmtId="187" fontId="41" fillId="0" borderId="0" xfId="9" applyNumberFormat="1" applyFont="1" applyAlignment="1">
      <alignment horizontal="left" vertical="center"/>
    </xf>
    <xf numFmtId="4" fontId="41" fillId="0" borderId="0" xfId="9" applyNumberFormat="1" applyFont="1" applyAlignment="1">
      <alignment horizontal="center" vertical="center"/>
    </xf>
    <xf numFmtId="49" fontId="41" fillId="0" borderId="112" xfId="9" applyNumberFormat="1" applyFont="1" applyBorder="1" applyAlignment="1">
      <alignment horizontal="center" vertical="center"/>
    </xf>
    <xf numFmtId="49" fontId="41" fillId="12" borderId="10" xfId="9" applyNumberFormat="1" applyFont="1" applyFill="1" applyBorder="1" applyAlignment="1">
      <alignment horizontal="center" vertical="center"/>
    </xf>
    <xf numFmtId="0" fontId="41" fillId="13" borderId="13" xfId="9" applyFont="1" applyFill="1" applyBorder="1" applyAlignment="1">
      <alignment horizontal="center" vertical="center"/>
    </xf>
    <xf numFmtId="4" fontId="41" fillId="13" borderId="0" xfId="9" applyNumberFormat="1" applyFont="1" applyFill="1" applyBorder="1" applyAlignment="1">
      <alignment vertical="center" wrapText="1"/>
    </xf>
    <xf numFmtId="4" fontId="41" fillId="13" borderId="14" xfId="9" applyNumberFormat="1" applyFont="1" applyFill="1" applyBorder="1" applyAlignment="1">
      <alignment vertical="center" wrapText="1"/>
    </xf>
    <xf numFmtId="0" fontId="41" fillId="0" borderId="13" xfId="9" applyFont="1" applyBorder="1" applyAlignment="1">
      <alignment horizontal="center" vertical="center"/>
    </xf>
    <xf numFmtId="182" fontId="41" fillId="0" borderId="0" xfId="9" applyNumberFormat="1" applyFont="1" applyBorder="1" applyAlignment="1">
      <alignment horizontal="center" vertical="center"/>
    </xf>
    <xf numFmtId="182" fontId="32" fillId="0" borderId="0" xfId="9" applyNumberFormat="1" applyFont="1" applyBorder="1" applyAlignment="1">
      <alignment horizontal="center" vertical="center"/>
    </xf>
    <xf numFmtId="39" fontId="32" fillId="0" borderId="0" xfId="11" applyNumberFormat="1" applyFont="1" applyBorder="1" applyAlignment="1">
      <alignment horizontal="center" vertical="center"/>
    </xf>
    <xf numFmtId="39" fontId="41" fillId="0" borderId="0" xfId="11" applyNumberFormat="1" applyFont="1" applyBorder="1" applyAlignment="1">
      <alignment horizontal="left" vertical="center"/>
    </xf>
    <xf numFmtId="4" fontId="32" fillId="0" borderId="0" xfId="9" applyNumberFormat="1" applyFont="1" applyBorder="1" applyAlignment="1">
      <alignment vertical="center"/>
    </xf>
    <xf numFmtId="4" fontId="32" fillId="0" borderId="0" xfId="9" applyNumberFormat="1" applyFont="1" applyBorder="1" applyAlignment="1">
      <alignment horizontal="center" vertical="center"/>
    </xf>
    <xf numFmtId="4" fontId="41" fillId="0" borderId="0" xfId="9" applyNumberFormat="1" applyFont="1" applyBorder="1" applyAlignment="1">
      <alignment horizontal="center" vertical="center"/>
    </xf>
    <xf numFmtId="4" fontId="41" fillId="0" borderId="14" xfId="9" applyNumberFormat="1" applyFont="1" applyBorder="1" applyAlignment="1">
      <alignment vertical="center"/>
    </xf>
    <xf numFmtId="0" fontId="41" fillId="0" borderId="13" xfId="9" applyFont="1" applyBorder="1" applyAlignment="1">
      <alignment horizontal="center" vertical="center" wrapText="1"/>
    </xf>
    <xf numFmtId="182" fontId="32" fillId="0" borderId="0" xfId="9" quotePrefix="1" applyNumberFormat="1" applyFont="1" applyBorder="1" applyAlignment="1">
      <alignment horizontal="center" vertical="center"/>
    </xf>
    <xf numFmtId="4" fontId="32" fillId="0" borderId="0" xfId="9" applyNumberFormat="1" applyFont="1" applyBorder="1"/>
    <xf numFmtId="4" fontId="41" fillId="0" borderId="0" xfId="9" applyNumberFormat="1" applyFont="1" applyBorder="1" applyAlignment="1">
      <alignment vertical="center"/>
    </xf>
    <xf numFmtId="49" fontId="41" fillId="12" borderId="115" xfId="9" applyNumberFormat="1" applyFont="1" applyFill="1" applyBorder="1" applyAlignment="1">
      <alignment horizontal="center" vertical="center"/>
    </xf>
    <xf numFmtId="170" fontId="41" fillId="13" borderId="13" xfId="9" quotePrefix="1" applyNumberFormat="1" applyFont="1" applyFill="1" applyBorder="1" applyAlignment="1">
      <alignment horizontal="center" vertical="center"/>
    </xf>
    <xf numFmtId="4" fontId="41" fillId="13" borderId="0" xfId="9" applyNumberFormat="1" applyFont="1" applyFill="1" applyAlignment="1">
      <alignment horizontal="center" vertical="center"/>
    </xf>
    <xf numFmtId="4" fontId="41" fillId="13" borderId="14" xfId="9" applyNumberFormat="1" applyFont="1" applyFill="1" applyBorder="1" applyAlignment="1">
      <alignment horizontal="center" vertical="center"/>
    </xf>
    <xf numFmtId="170" fontId="41" fillId="0" borderId="13" xfId="9" applyNumberFormat="1" applyFont="1" applyBorder="1" applyAlignment="1">
      <alignment horizontal="center" vertical="center"/>
    </xf>
    <xf numFmtId="39" fontId="41" fillId="0" borderId="0" xfId="11" applyNumberFormat="1" applyFont="1" applyAlignment="1">
      <alignment horizontal="center" vertical="center"/>
    </xf>
    <xf numFmtId="187" fontId="32" fillId="0" borderId="0" xfId="9" applyNumberFormat="1" applyFont="1" applyAlignment="1">
      <alignment horizontal="center" vertical="center"/>
    </xf>
    <xf numFmtId="4" fontId="41" fillId="0" borderId="0" xfId="9" applyNumberFormat="1" applyFont="1" applyAlignment="1">
      <alignment vertical="center"/>
    </xf>
    <xf numFmtId="39" fontId="32" fillId="0" borderId="0" xfId="11" applyNumberFormat="1" applyFont="1" applyAlignment="1">
      <alignment vertical="center"/>
    </xf>
    <xf numFmtId="4" fontId="32" fillId="0" borderId="14" xfId="9" applyNumberFormat="1" applyFont="1" applyBorder="1" applyAlignment="1">
      <alignment vertical="center"/>
    </xf>
    <xf numFmtId="0" fontId="41" fillId="13" borderId="13" xfId="9" quotePrefix="1" applyFont="1" applyFill="1" applyBorder="1" applyAlignment="1">
      <alignment horizontal="center" vertical="center"/>
    </xf>
    <xf numFmtId="39" fontId="41" fillId="0" borderId="14" xfId="11" applyNumberFormat="1" applyFont="1" applyBorder="1" applyAlignment="1">
      <alignment horizontal="center" vertical="center"/>
    </xf>
    <xf numFmtId="0" fontId="41" fillId="0" borderId="13" xfId="9" applyFont="1" applyBorder="1" applyAlignment="1">
      <alignment horizontal="left" vertical="center" wrapText="1"/>
    </xf>
    <xf numFmtId="39" fontId="32" fillId="0" borderId="0" xfId="11" applyNumberFormat="1" applyFont="1" applyAlignment="1">
      <alignment horizontal="center" vertical="center"/>
    </xf>
    <xf numFmtId="4" fontId="32" fillId="0" borderId="0" xfId="9" quotePrefix="1" applyNumberFormat="1" applyFont="1" applyAlignment="1">
      <alignment horizontal="center" vertical="center"/>
    </xf>
    <xf numFmtId="187" fontId="41" fillId="0" borderId="0" xfId="9" applyNumberFormat="1" applyFont="1" applyAlignment="1">
      <alignment horizontal="center" vertical="center"/>
    </xf>
    <xf numFmtId="170" fontId="41" fillId="0" borderId="13" xfId="9" applyNumberFormat="1" applyFont="1" applyBorder="1" applyAlignment="1">
      <alignment horizontal="left" vertical="center" wrapText="1"/>
    </xf>
    <xf numFmtId="49" fontId="41" fillId="12" borderId="109" xfId="9" applyNumberFormat="1" applyFont="1" applyFill="1" applyBorder="1" applyAlignment="1">
      <alignment horizontal="center" vertical="center"/>
    </xf>
    <xf numFmtId="0" fontId="5" fillId="13" borderId="13" xfId="9" applyFont="1" applyFill="1" applyBorder="1" applyAlignment="1">
      <alignment horizontal="center" vertical="center"/>
    </xf>
    <xf numFmtId="187" fontId="32" fillId="0" borderId="0" xfId="9" applyNumberFormat="1" applyFont="1" applyAlignment="1">
      <alignment horizontal="right" vertical="center"/>
    </xf>
    <xf numFmtId="187" fontId="32" fillId="0" borderId="0" xfId="9" quotePrefix="1" applyNumberFormat="1" applyFont="1" applyAlignment="1">
      <alignment horizontal="center" vertical="center"/>
    </xf>
    <xf numFmtId="4" fontId="32" fillId="0" borderId="0" xfId="9" applyNumberFormat="1" applyFont="1" applyAlignment="1">
      <alignment horizontal="right" vertical="center"/>
    </xf>
    <xf numFmtId="4" fontId="41" fillId="0" borderId="0" xfId="9" applyNumberFormat="1" applyFont="1" applyAlignment="1">
      <alignment horizontal="center" vertical="center" wrapText="1"/>
    </xf>
    <xf numFmtId="182" fontId="41" fillId="0" borderId="14" xfId="9" applyNumberFormat="1" applyFont="1" applyBorder="1" applyAlignment="1">
      <alignment horizontal="center" vertical="center"/>
    </xf>
    <xf numFmtId="9" fontId="41" fillId="0" borderId="0" xfId="13" applyFont="1" applyAlignment="1">
      <alignment horizontal="center" vertical="center"/>
    </xf>
    <xf numFmtId="182" fontId="32" fillId="0" borderId="14" xfId="9" applyNumberFormat="1" applyFont="1" applyBorder="1" applyAlignment="1">
      <alignment horizontal="center" vertical="center"/>
    </xf>
    <xf numFmtId="4" fontId="41" fillId="0" borderId="0" xfId="9" applyNumberFormat="1" applyFont="1" applyAlignment="1">
      <alignment vertical="center" wrapText="1"/>
    </xf>
    <xf numFmtId="182" fontId="32" fillId="0" borderId="13" xfId="9" applyNumberFormat="1" applyFont="1" applyBorder="1"/>
    <xf numFmtId="187" fontId="32" fillId="0" borderId="0" xfId="11" applyFont="1"/>
    <xf numFmtId="4" fontId="32" fillId="0" borderId="0" xfId="9" applyNumberFormat="1" applyFont="1"/>
    <xf numFmtId="182" fontId="32" fillId="0" borderId="0" xfId="9" applyNumberFormat="1" applyFont="1" applyAlignment="1">
      <alignment horizontal="center"/>
    </xf>
    <xf numFmtId="0" fontId="41" fillId="13" borderId="10" xfId="9" applyFont="1" applyFill="1" applyBorder="1" applyAlignment="1">
      <alignment horizontal="center" vertical="center"/>
    </xf>
    <xf numFmtId="4" fontId="41" fillId="13" borderId="11" xfId="9" applyNumberFormat="1" applyFont="1" applyFill="1" applyBorder="1" applyAlignment="1">
      <alignment horizontal="center" vertical="center"/>
    </xf>
    <xf numFmtId="4" fontId="41" fillId="13" borderId="12" xfId="9" applyNumberFormat="1" applyFont="1" applyFill="1" applyBorder="1" applyAlignment="1">
      <alignment horizontal="center" vertical="center"/>
    </xf>
    <xf numFmtId="9" fontId="2" fillId="0" borderId="0" xfId="3" applyFont="1" applyAlignment="1">
      <alignment horizontal="center" vertical="center"/>
    </xf>
    <xf numFmtId="0" fontId="41" fillId="0" borderId="44" xfId="9" applyFont="1" applyBorder="1" applyAlignment="1">
      <alignment horizontal="left" vertical="center" wrapText="1"/>
    </xf>
    <xf numFmtId="4" fontId="32" fillId="0" borderId="17" xfId="9" applyNumberFormat="1" applyFont="1" applyBorder="1" applyAlignment="1">
      <alignment horizontal="center" vertical="center"/>
    </xf>
    <xf numFmtId="187" fontId="32" fillId="0" borderId="17" xfId="9" applyNumberFormat="1" applyFont="1" applyBorder="1" applyAlignment="1">
      <alignment horizontal="left" vertical="center"/>
    </xf>
    <xf numFmtId="39" fontId="32" fillId="0" borderId="17" xfId="11" applyNumberFormat="1" applyFont="1" applyBorder="1" applyAlignment="1">
      <alignment horizontal="center" vertical="center"/>
    </xf>
    <xf numFmtId="4" fontId="32" fillId="0" borderId="17" xfId="9" applyNumberFormat="1" applyFont="1" applyBorder="1" applyAlignment="1">
      <alignment vertical="center"/>
    </xf>
    <xf numFmtId="39" fontId="41" fillId="0" borderId="17" xfId="11" applyNumberFormat="1" applyFont="1" applyBorder="1" applyAlignment="1">
      <alignment horizontal="center" vertical="center"/>
    </xf>
    <xf numFmtId="4" fontId="41" fillId="0" borderId="17" xfId="9" applyNumberFormat="1" applyFont="1" applyBorder="1" applyAlignment="1">
      <alignment horizontal="center" vertical="center"/>
    </xf>
    <xf numFmtId="4" fontId="32" fillId="0" borderId="17" xfId="9" quotePrefix="1" applyNumberFormat="1" applyFont="1" applyBorder="1" applyAlignment="1">
      <alignment horizontal="center" vertical="center"/>
    </xf>
    <xf numFmtId="4" fontId="41" fillId="0" borderId="45" xfId="9" applyNumberFormat="1" applyFont="1" applyBorder="1" applyAlignment="1">
      <alignment vertical="center"/>
    </xf>
    <xf numFmtId="0" fontId="41" fillId="0" borderId="0" xfId="9" applyFont="1" applyAlignment="1">
      <alignment horizontal="left" vertical="center" wrapText="1"/>
    </xf>
    <xf numFmtId="0" fontId="41" fillId="0" borderId="17" xfId="9" applyFont="1" applyBorder="1" applyAlignment="1">
      <alignment horizontal="left" vertical="center" wrapText="1"/>
    </xf>
    <xf numFmtId="4" fontId="41" fillId="0" borderId="17" xfId="9" applyNumberFormat="1" applyFont="1" applyBorder="1" applyAlignment="1">
      <alignment vertical="center"/>
    </xf>
    <xf numFmtId="0" fontId="41" fillId="0" borderId="0" xfId="9" applyFont="1" applyAlignment="1">
      <alignment horizontal="center" vertical="center"/>
    </xf>
    <xf numFmtId="43" fontId="50" fillId="0" borderId="0" xfId="1" applyFont="1" applyAlignment="1">
      <alignment horizontal="center" vertical="center"/>
    </xf>
    <xf numFmtId="182" fontId="41" fillId="0" borderId="0" xfId="9" applyNumberFormat="1" applyFont="1" applyBorder="1" applyAlignment="1">
      <alignment vertical="center"/>
    </xf>
    <xf numFmtId="182" fontId="41" fillId="0" borderId="0" xfId="9" applyNumberFormat="1" applyFont="1" applyAlignment="1">
      <alignment vertical="center"/>
    </xf>
    <xf numFmtId="0" fontId="41" fillId="0" borderId="0" xfId="9" applyFont="1" applyBorder="1" applyAlignment="1">
      <alignment horizontal="center" vertical="center" wrapText="1"/>
    </xf>
    <xf numFmtId="170" fontId="41" fillId="0" borderId="0" xfId="9" applyNumberFormat="1" applyFont="1" applyBorder="1" applyAlignment="1">
      <alignment horizontal="center" vertical="center"/>
    </xf>
    <xf numFmtId="182" fontId="32" fillId="0" borderId="0" xfId="9" applyNumberFormat="1" applyFont="1" applyBorder="1" applyAlignment="1">
      <alignment vertical="center"/>
    </xf>
    <xf numFmtId="0" fontId="41" fillId="0" borderId="0" xfId="9" applyFont="1" applyBorder="1" applyAlignment="1">
      <alignment horizontal="center" vertical="center"/>
    </xf>
    <xf numFmtId="0" fontId="41" fillId="0" borderId="0" xfId="9" applyFont="1" applyBorder="1" applyAlignment="1">
      <alignment horizontal="left" vertical="center" wrapText="1"/>
    </xf>
    <xf numFmtId="170" fontId="41" fillId="0" borderId="0" xfId="9" applyNumberFormat="1" applyFont="1" applyBorder="1" applyAlignment="1">
      <alignment horizontal="left" vertical="center" wrapText="1"/>
    </xf>
    <xf numFmtId="39" fontId="41" fillId="0" borderId="0" xfId="11" applyNumberFormat="1" applyFont="1" applyAlignment="1">
      <alignment vertical="center"/>
    </xf>
    <xf numFmtId="170" fontId="32" fillId="0" borderId="0" xfId="9" applyNumberFormat="1" applyFont="1" applyBorder="1" applyAlignment="1">
      <alignment horizontal="center" vertical="center"/>
    </xf>
    <xf numFmtId="170" fontId="32" fillId="0" borderId="0" xfId="9" applyNumberFormat="1" applyFont="1" applyBorder="1" applyAlignment="1">
      <alignment vertical="center"/>
    </xf>
    <xf numFmtId="170" fontId="32" fillId="0" borderId="13" xfId="9" applyNumberFormat="1" applyFont="1" applyBorder="1" applyAlignment="1">
      <alignment vertical="center"/>
    </xf>
    <xf numFmtId="4" fontId="40" fillId="0" borderId="0" xfId="9" applyNumberFormat="1" applyFont="1" applyBorder="1" applyAlignment="1">
      <alignment vertical="center"/>
    </xf>
    <xf numFmtId="170" fontId="36" fillId="0" borderId="0" xfId="9" applyNumberFormat="1" applyFont="1" applyBorder="1" applyAlignment="1">
      <alignment horizontal="center" vertical="center"/>
    </xf>
    <xf numFmtId="182" fontId="39" fillId="0" borderId="0" xfId="9" applyNumberFormat="1" applyFont="1" applyBorder="1" applyAlignment="1">
      <alignment horizontal="center"/>
    </xf>
    <xf numFmtId="170" fontId="40" fillId="0" borderId="44" xfId="9" applyNumberFormat="1" applyFont="1" applyBorder="1" applyAlignment="1">
      <alignment horizontal="left" vertical="center"/>
    </xf>
    <xf numFmtId="9" fontId="36" fillId="0" borderId="17" xfId="13" applyFont="1" applyBorder="1" applyAlignment="1">
      <alignment horizontal="center" vertical="center"/>
    </xf>
    <xf numFmtId="0" fontId="40" fillId="0" borderId="0" xfId="9" quotePrefix="1" applyFont="1" applyAlignment="1">
      <alignment horizontal="center" vertical="center"/>
    </xf>
    <xf numFmtId="182" fontId="36" fillId="0" borderId="0" xfId="9" applyNumberFormat="1" applyFont="1" applyAlignment="1">
      <alignment horizontal="left" vertical="center"/>
    </xf>
    <xf numFmtId="0" fontId="32" fillId="0" borderId="0" xfId="9" applyNumberFormat="1" applyFont="1" applyAlignment="1">
      <alignment horizontal="centerContinuous" vertical="center"/>
    </xf>
    <xf numFmtId="0" fontId="40" fillId="0" borderId="0" xfId="9" applyFont="1" applyAlignment="1">
      <alignment horizontal="centerContinuous" vertical="center"/>
    </xf>
    <xf numFmtId="0" fontId="3" fillId="0" borderId="0" xfId="0" applyFont="1" applyAlignment="1">
      <alignment vertical="center"/>
    </xf>
    <xf numFmtId="4" fontId="2" fillId="0" borderId="126" xfId="5" applyNumberFormat="1" applyFill="1" applyBorder="1" applyAlignment="1">
      <alignment horizontal="center" vertical="center"/>
    </xf>
    <xf numFmtId="10" fontId="0" fillId="0" borderId="141" xfId="3" applyNumberFormat="1" applyFont="1" applyFill="1" applyBorder="1" applyAlignment="1">
      <alignment horizontal="center" vertical="center"/>
    </xf>
    <xf numFmtId="4" fontId="0" fillId="0" borderId="142" xfId="0" applyNumberFormat="1" applyFill="1" applyBorder="1" applyAlignment="1">
      <alignment horizontal="center" vertical="center"/>
    </xf>
    <xf numFmtId="165" fontId="13" fillId="4" borderId="36" xfId="4" applyNumberFormat="1" applyFont="1" applyFill="1" applyBorder="1" applyAlignment="1">
      <alignment horizontal="centerContinuous" vertical="center" wrapText="1"/>
    </xf>
    <xf numFmtId="10" fontId="12" fillId="3" borderId="41" xfId="3" applyNumberFormat="1" applyFont="1" applyFill="1" applyBorder="1" applyAlignment="1">
      <alignment horizontal="center" vertical="center"/>
    </xf>
    <xf numFmtId="39" fontId="36" fillId="0" borderId="0" xfId="9" applyNumberFormat="1" applyFont="1" applyAlignment="1">
      <alignment vertical="center"/>
    </xf>
    <xf numFmtId="0" fontId="0" fillId="0" borderId="0" xfId="4" applyFont="1" applyAlignment="1">
      <alignment horizontal="center" vertical="center" wrapText="1"/>
    </xf>
    <xf numFmtId="0" fontId="3" fillId="0" borderId="0" xfId="4" applyFont="1" applyBorder="1" applyAlignment="1">
      <alignment horizontal="left" vertical="center" wrapText="1"/>
    </xf>
    <xf numFmtId="0" fontId="3" fillId="0" borderId="0" xfId="4" applyFont="1" applyAlignment="1">
      <alignment horizontal="centerContinuous" vertical="center" wrapText="1"/>
    </xf>
    <xf numFmtId="0" fontId="40" fillId="0" borderId="0" xfId="11" applyNumberFormat="1" applyFont="1" applyAlignment="1">
      <alignment horizontal="left" vertical="center"/>
    </xf>
    <xf numFmtId="39" fontId="40" fillId="0" borderId="0" xfId="11" applyNumberFormat="1" applyFont="1" applyAlignment="1">
      <alignment horizontal="right" vertical="center"/>
    </xf>
    <xf numFmtId="39" fontId="40" fillId="0" borderId="0" xfId="11" applyNumberFormat="1" applyFont="1" applyAlignment="1">
      <alignment horizontal="centerContinuous" vertical="center"/>
    </xf>
    <xf numFmtId="182" fontId="40" fillId="0" borderId="0" xfId="9" quotePrefix="1" applyNumberFormat="1" applyFont="1" applyAlignment="1">
      <alignment horizontal="centerContinuous" vertical="center"/>
    </xf>
    <xf numFmtId="182" fontId="40" fillId="0" borderId="0" xfId="9" applyNumberFormat="1" applyFont="1" applyAlignment="1">
      <alignment horizontal="centerContinuous" vertical="center"/>
    </xf>
    <xf numFmtId="0" fontId="40" fillId="0" borderId="0" xfId="9" applyFont="1" applyAlignment="1">
      <alignment horizontal="right" vertical="center"/>
    </xf>
    <xf numFmtId="0" fontId="40" fillId="0" borderId="0" xfId="9" applyFont="1" applyAlignment="1">
      <alignment horizontal="left" vertical="center"/>
    </xf>
    <xf numFmtId="187" fontId="32" fillId="0" borderId="0" xfId="11" applyFont="1" applyAlignment="1">
      <alignment horizontal="right" vertical="center"/>
    </xf>
    <xf numFmtId="0" fontId="32" fillId="0" borderId="0" xfId="9" applyNumberFormat="1" applyFont="1" applyAlignment="1">
      <alignment horizontal="left" vertical="center"/>
    </xf>
    <xf numFmtId="0" fontId="5" fillId="0" borderId="0" xfId="9" applyFont="1" applyAlignment="1">
      <alignment horizontal="centerContinuous" vertical="center" wrapText="1"/>
    </xf>
    <xf numFmtId="0" fontId="38" fillId="0" borderId="0" xfId="9" applyFont="1" applyAlignment="1">
      <alignment horizontal="centerContinuous" vertical="center" wrapText="1"/>
    </xf>
    <xf numFmtId="0" fontId="3" fillId="0" borderId="0" xfId="4" applyFont="1" applyBorder="1" applyAlignment="1">
      <alignment horizontal="centerContinuous" vertical="center" wrapText="1"/>
    </xf>
    <xf numFmtId="0" fontId="36" fillId="0" borderId="0" xfId="9" applyFont="1" applyAlignment="1">
      <alignment horizontal="centerContinuous" vertical="center" wrapText="1"/>
    </xf>
    <xf numFmtId="0" fontId="2" fillId="0" borderId="0" xfId="9" applyAlignment="1">
      <alignment horizontal="centerContinuous" vertical="center" wrapText="1"/>
    </xf>
    <xf numFmtId="0" fontId="36" fillId="0" borderId="0" xfId="9" applyFont="1" applyAlignment="1">
      <alignment horizontal="distributed" vertical="center" wrapText="1"/>
    </xf>
    <xf numFmtId="0" fontId="0" fillId="0" borderId="0" xfId="0" applyAlignment="1">
      <alignment horizontal="centerContinuous" wrapText="1"/>
    </xf>
    <xf numFmtId="0" fontId="4" fillId="0" borderId="0" xfId="4" applyFont="1" applyAlignment="1">
      <alignment horizontal="centerContinuous" vertical="center"/>
    </xf>
    <xf numFmtId="0" fontId="0" fillId="0" borderId="0" xfId="4" applyFont="1" applyBorder="1" applyAlignment="1">
      <alignment horizontal="center" vertical="center"/>
    </xf>
    <xf numFmtId="0" fontId="0" fillId="0" borderId="0" xfId="0" applyBorder="1"/>
    <xf numFmtId="0" fontId="0" fillId="0" borderId="16" xfId="4" applyFont="1" applyBorder="1" applyAlignment="1">
      <alignment horizontal="center" vertical="center"/>
    </xf>
    <xf numFmtId="0" fontId="19" fillId="0" borderId="16" xfId="4" applyFont="1" applyBorder="1" applyAlignment="1">
      <alignment vertical="center"/>
    </xf>
    <xf numFmtId="0" fontId="19" fillId="0" borderId="16" xfId="4" applyFont="1" applyBorder="1" applyAlignment="1">
      <alignment horizontal="center" vertical="center"/>
    </xf>
    <xf numFmtId="4" fontId="19" fillId="0" borderId="16" xfId="4" applyNumberFormat="1" applyFont="1" applyBorder="1" applyAlignment="1">
      <alignment horizontal="center" vertical="center"/>
    </xf>
    <xf numFmtId="0" fontId="0" fillId="0" borderId="16" xfId="0" applyBorder="1"/>
    <xf numFmtId="0" fontId="3" fillId="0" borderId="143" xfId="4" applyFont="1" applyBorder="1" applyAlignment="1">
      <alignment horizontal="left" vertical="center" wrapText="1"/>
    </xf>
    <xf numFmtId="0" fontId="3" fillId="0" borderId="52" xfId="4" applyFont="1" applyBorder="1" applyAlignment="1">
      <alignment horizontal="left" vertical="center" wrapText="1"/>
    </xf>
    <xf numFmtId="0" fontId="3" fillId="0" borderId="52" xfId="4" applyFont="1" applyBorder="1" applyAlignment="1">
      <alignment vertical="center" wrapText="1"/>
    </xf>
    <xf numFmtId="0" fontId="0" fillId="0" borderId="144" xfId="0" applyBorder="1"/>
    <xf numFmtId="0" fontId="3" fillId="0" borderId="138" xfId="4" applyFont="1" applyBorder="1" applyAlignment="1">
      <alignment horizontal="left" vertical="center" wrapText="1"/>
    </xf>
    <xf numFmtId="4" fontId="3" fillId="0" borderId="0" xfId="4" applyNumberFormat="1" applyFont="1" applyBorder="1" applyAlignment="1">
      <alignment horizontal="left" vertical="center" wrapText="1"/>
    </xf>
    <xf numFmtId="0" fontId="0" fillId="0" borderId="145" xfId="0" applyBorder="1"/>
    <xf numFmtId="0" fontId="6" fillId="0" borderId="0" xfId="4" applyFont="1" applyBorder="1" applyAlignment="1">
      <alignment horizontal="left" vertical="center"/>
    </xf>
    <xf numFmtId="191" fontId="6" fillId="0" borderId="145" xfId="8" applyNumberFormat="1" applyFont="1" applyFill="1" applyBorder="1" applyAlignment="1" applyProtection="1">
      <alignment horizontal="right" vertical="center" wrapText="1"/>
    </xf>
    <xf numFmtId="4" fontId="6" fillId="0" borderId="0" xfId="4" applyNumberFormat="1" applyFont="1" applyBorder="1" applyAlignment="1">
      <alignment horizontal="left" vertical="center" wrapText="1"/>
    </xf>
    <xf numFmtId="0" fontId="15" fillId="0" borderId="145" xfId="0" applyFont="1" applyBorder="1" applyAlignment="1">
      <alignment horizontal="left"/>
    </xf>
    <xf numFmtId="0" fontId="3" fillId="0" borderId="138" xfId="4" applyFont="1" applyBorder="1" applyAlignment="1">
      <alignment vertical="center" wrapText="1"/>
    </xf>
    <xf numFmtId="0" fontId="6" fillId="0" borderId="0" xfId="4" applyFont="1" applyBorder="1" applyAlignment="1">
      <alignment horizontal="left" vertical="center" wrapText="1"/>
    </xf>
    <xf numFmtId="165" fontId="6" fillId="0" borderId="145" xfId="8" applyFont="1" applyBorder="1" applyAlignment="1">
      <alignment vertical="center"/>
    </xf>
    <xf numFmtId="0" fontId="3" fillId="0" borderId="24" xfId="4" applyFont="1" applyBorder="1" applyAlignment="1">
      <alignment horizontal="left" vertical="center" wrapText="1"/>
    </xf>
    <xf numFmtId="0" fontId="3" fillId="0" borderId="16" xfId="4" applyFont="1" applyBorder="1" applyAlignment="1">
      <alignment horizontal="left" vertical="center" wrapText="1"/>
    </xf>
    <xf numFmtId="0" fontId="13" fillId="0" borderId="16" xfId="4" applyFont="1" applyBorder="1" applyAlignment="1">
      <alignment horizontal="left" vertical="center" wrapText="1"/>
    </xf>
    <xf numFmtId="0" fontId="6" fillId="0" borderId="16" xfId="4" applyFont="1" applyBorder="1" applyAlignment="1">
      <alignment horizontal="left" vertical="center" wrapText="1"/>
    </xf>
    <xf numFmtId="196" fontId="6" fillId="0" borderId="107" xfId="8" applyNumberFormat="1" applyFont="1" applyFill="1" applyBorder="1" applyAlignment="1" applyProtection="1">
      <alignment horizontal="right" vertical="center" wrapText="1"/>
    </xf>
    <xf numFmtId="49" fontId="41" fillId="0" borderId="10" xfId="9" applyNumberFormat="1" applyFont="1" applyFill="1" applyBorder="1" applyAlignment="1" applyProtection="1">
      <alignment horizontal="center" vertical="center"/>
    </xf>
    <xf numFmtId="0" fontId="0" fillId="0" borderId="11" xfId="0" applyFont="1" applyBorder="1"/>
    <xf numFmtId="0" fontId="41" fillId="0" borderId="11" xfId="11" applyNumberFormat="1" applyFont="1" applyFill="1" applyBorder="1" applyAlignment="1">
      <alignment horizontal="left" vertical="center"/>
    </xf>
    <xf numFmtId="165" fontId="41" fillId="0" borderId="11" xfId="11" applyNumberFormat="1" applyFont="1" applyFill="1" applyBorder="1" applyAlignment="1">
      <alignment horizontal="center" vertical="center"/>
    </xf>
    <xf numFmtId="165" fontId="41" fillId="0" borderId="12" xfId="11" applyNumberFormat="1" applyFont="1" applyFill="1" applyBorder="1" applyAlignment="1">
      <alignment horizontal="center" vertical="center"/>
    </xf>
    <xf numFmtId="49" fontId="41" fillId="0" borderId="13" xfId="9" applyNumberFormat="1" applyFont="1" applyFill="1" applyBorder="1" applyAlignment="1" applyProtection="1">
      <alignment horizontal="left" vertical="center"/>
    </xf>
    <xf numFmtId="0" fontId="0" fillId="0" borderId="0" xfId="0" applyFont="1" applyBorder="1"/>
    <xf numFmtId="0" fontId="41" fillId="0" borderId="0" xfId="11" applyNumberFormat="1" applyFont="1" applyFill="1" applyBorder="1" applyAlignment="1">
      <alignment horizontal="center" vertical="center"/>
    </xf>
    <xf numFmtId="0" fontId="41" fillId="0" borderId="14" xfId="11" applyNumberFormat="1" applyFont="1" applyFill="1" applyBorder="1" applyAlignment="1">
      <alignment horizontal="center" vertical="center"/>
    </xf>
    <xf numFmtId="0" fontId="41" fillId="0" borderId="13" xfId="0" applyFont="1" applyFill="1" applyBorder="1" applyAlignment="1" applyProtection="1">
      <alignment horizontal="center" vertical="center" wrapText="1"/>
    </xf>
    <xf numFmtId="0" fontId="32" fillId="0" borderId="13" xfId="9" applyNumberFormat="1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center" vertical="center" wrapText="1"/>
    </xf>
    <xf numFmtId="0" fontId="32" fillId="0" borderId="0" xfId="9" applyNumberFormat="1" applyFont="1" applyFill="1" applyBorder="1" applyAlignment="1" applyProtection="1">
      <alignment horizontal="left" vertical="center" wrapText="1"/>
    </xf>
    <xf numFmtId="0" fontId="32" fillId="0" borderId="0" xfId="11" applyNumberFormat="1" applyFont="1" applyFill="1" applyBorder="1" applyAlignment="1">
      <alignment horizontal="center" vertical="center"/>
    </xf>
    <xf numFmtId="0" fontId="32" fillId="0" borderId="0" xfId="9" applyNumberFormat="1" applyFont="1" applyFill="1" applyBorder="1" applyAlignment="1" applyProtection="1">
      <alignment horizontal="center" vertical="center" wrapText="1"/>
    </xf>
    <xf numFmtId="4" fontId="2" fillId="0" borderId="0" xfId="24" applyNumberFormat="1" applyBorder="1" applyAlignment="1">
      <alignment horizontal="center"/>
    </xf>
    <xf numFmtId="4" fontId="32" fillId="0" borderId="14" xfId="0" applyNumberFormat="1" applyFont="1" applyFill="1" applyBorder="1" applyAlignment="1" applyProtection="1">
      <alignment horizontal="center" vertical="center" wrapText="1"/>
    </xf>
    <xf numFmtId="0" fontId="32" fillId="0" borderId="17" xfId="0" applyFont="1" applyFill="1" applyBorder="1" applyAlignment="1" applyProtection="1">
      <alignment horizontal="center" vertical="center" wrapText="1"/>
    </xf>
    <xf numFmtId="0" fontId="32" fillId="0" borderId="17" xfId="9" applyNumberFormat="1" applyFont="1" applyFill="1" applyBorder="1" applyAlignment="1" applyProtection="1">
      <alignment horizontal="left" vertical="center" wrapText="1"/>
    </xf>
    <xf numFmtId="0" fontId="32" fillId="0" borderId="17" xfId="11" applyNumberFormat="1" applyFont="1" applyFill="1" applyBorder="1" applyAlignment="1">
      <alignment horizontal="center" vertical="center"/>
    </xf>
    <xf numFmtId="0" fontId="32" fillId="0" borderId="17" xfId="9" applyNumberFormat="1" applyFont="1" applyFill="1" applyBorder="1" applyAlignment="1" applyProtection="1">
      <alignment horizontal="center" vertical="center" wrapText="1"/>
    </xf>
    <xf numFmtId="4" fontId="2" fillId="0" borderId="17" xfId="24" applyNumberFormat="1" applyBorder="1" applyAlignment="1">
      <alignment horizontal="center"/>
    </xf>
    <xf numFmtId="0" fontId="0" fillId="0" borderId="11" xfId="0" applyBorder="1"/>
    <xf numFmtId="0" fontId="3" fillId="0" borderId="52" xfId="4" applyFont="1" applyBorder="1" applyAlignment="1">
      <alignment horizontal="centerContinuous" vertical="center" wrapText="1"/>
    </xf>
    <xf numFmtId="0" fontId="3" fillId="0" borderId="16" xfId="4" applyFont="1" applyBorder="1" applyAlignment="1">
      <alignment horizontal="centerContinuous" vertical="center" wrapText="1"/>
    </xf>
    <xf numFmtId="0" fontId="13" fillId="0" borderId="16" xfId="4" applyFont="1" applyBorder="1" applyAlignment="1">
      <alignment horizontal="centerContinuous" vertical="center" wrapText="1"/>
    </xf>
    <xf numFmtId="0" fontId="51" fillId="0" borderId="0" xfId="9" applyFont="1" applyAlignment="1">
      <alignment horizontal="center" vertical="center"/>
    </xf>
    <xf numFmtId="182" fontId="52" fillId="0" borderId="0" xfId="9" applyNumberFormat="1" applyFont="1" applyAlignment="1">
      <alignment horizontal="center" vertical="center"/>
    </xf>
    <xf numFmtId="0" fontId="53" fillId="0" borderId="0" xfId="0" applyFont="1"/>
    <xf numFmtId="182" fontId="54" fillId="0" borderId="0" xfId="9" applyNumberFormat="1" applyFont="1" applyAlignment="1">
      <alignment horizontal="center" vertical="center"/>
    </xf>
    <xf numFmtId="0" fontId="54" fillId="0" borderId="0" xfId="9" applyFont="1" applyAlignment="1">
      <alignment horizontal="center" vertical="center"/>
    </xf>
    <xf numFmtId="0" fontId="55" fillId="0" borderId="0" xfId="9" applyFont="1" applyAlignment="1">
      <alignment horizontal="center" vertical="center"/>
    </xf>
    <xf numFmtId="0" fontId="6" fillId="2" borderId="3" xfId="4" applyFont="1" applyFill="1" applyBorder="1" applyAlignment="1">
      <alignment horizontal="center" vertical="center"/>
    </xf>
    <xf numFmtId="0" fontId="6" fillId="2" borderId="4" xfId="4" applyFont="1" applyFill="1" applyBorder="1" applyAlignment="1">
      <alignment horizontal="center" vertical="center"/>
    </xf>
    <xf numFmtId="0" fontId="0" fillId="0" borderId="7" xfId="4" applyFont="1" applyBorder="1" applyAlignment="1">
      <alignment horizontal="center" vertical="center"/>
    </xf>
    <xf numFmtId="0" fontId="0" fillId="0" borderId="8" xfId="4" applyFont="1" applyBorder="1" applyAlignment="1">
      <alignment horizontal="center" vertical="center"/>
    </xf>
    <xf numFmtId="0" fontId="5" fillId="5" borderId="25" xfId="4" applyFont="1" applyFill="1" applyBorder="1" applyAlignment="1">
      <alignment horizontal="center" vertical="center"/>
    </xf>
    <xf numFmtId="0" fontId="5" fillId="5" borderId="26" xfId="4" applyFont="1" applyFill="1" applyBorder="1" applyAlignment="1">
      <alignment horizontal="center" vertical="center"/>
    </xf>
    <xf numFmtId="169" fontId="13" fillId="4" borderId="34" xfId="4" applyNumberFormat="1" applyFont="1" applyFill="1" applyBorder="1" applyAlignment="1">
      <alignment horizontal="center" vertical="center" wrapText="1"/>
    </xf>
    <xf numFmtId="169" fontId="13" fillId="4" borderId="36" xfId="4" applyNumberFormat="1" applyFont="1" applyFill="1" applyBorder="1" applyAlignment="1">
      <alignment horizontal="center" vertical="center" wrapText="1"/>
    </xf>
    <xf numFmtId="0" fontId="5" fillId="0" borderId="119" xfId="4" applyFont="1" applyBorder="1" applyAlignment="1">
      <alignment horizontal="center" vertical="center"/>
    </xf>
    <xf numFmtId="0" fontId="5" fillId="0" borderId="120" xfId="4" applyFont="1" applyBorder="1" applyAlignment="1">
      <alignment horizontal="center" vertical="center"/>
    </xf>
    <xf numFmtId="0" fontId="5" fillId="0" borderId="121" xfId="4" applyFont="1" applyBorder="1" applyAlignment="1">
      <alignment horizontal="center" vertical="center"/>
    </xf>
    <xf numFmtId="169" fontId="13" fillId="4" borderId="35" xfId="4" applyNumberFormat="1" applyFont="1" applyFill="1" applyBorder="1" applyAlignment="1">
      <alignment horizontal="center" vertical="center" wrapText="1"/>
    </xf>
    <xf numFmtId="0" fontId="5" fillId="0" borderId="25" xfId="4" applyFont="1" applyBorder="1" applyAlignment="1">
      <alignment horizontal="center" vertical="center"/>
    </xf>
    <xf numFmtId="0" fontId="5" fillId="0" borderId="26" xfId="4" applyFont="1" applyBorder="1" applyAlignment="1">
      <alignment horizontal="center" vertical="center"/>
    </xf>
    <xf numFmtId="169" fontId="13" fillId="4" borderId="15" xfId="4" applyNumberFormat="1" applyFont="1" applyFill="1" applyBorder="1" applyAlignment="1">
      <alignment horizontal="center" vertical="center" wrapText="1"/>
    </xf>
    <xf numFmtId="169" fontId="13" fillId="4" borderId="24" xfId="4" applyNumberFormat="1" applyFont="1" applyFill="1" applyBorder="1" applyAlignment="1">
      <alignment horizontal="center" vertical="center" wrapText="1"/>
    </xf>
    <xf numFmtId="0" fontId="11" fillId="0" borderId="0" xfId="4" applyFont="1" applyBorder="1" applyAlignment="1">
      <alignment horizontal="left" vertical="center" wrapText="1"/>
    </xf>
    <xf numFmtId="0" fontId="8" fillId="0" borderId="11" xfId="4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5" fillId="0" borderId="14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9" fillId="0" borderId="14" xfId="4" applyFont="1" applyBorder="1" applyAlignment="1">
      <alignment horizontal="center" vertical="center" wrapText="1"/>
    </xf>
    <xf numFmtId="0" fontId="11" fillId="0" borderId="0" xfId="4" applyFont="1" applyAlignment="1">
      <alignment horizontal="left" vertical="center" wrapText="1"/>
    </xf>
    <xf numFmtId="17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" fontId="0" fillId="0" borderId="0" xfId="0" quotePrefix="1" applyNumberFormat="1" applyAlignment="1">
      <alignment horizontal="left"/>
    </xf>
    <xf numFmtId="1" fontId="2" fillId="0" borderId="0" xfId="0" applyNumberFormat="1" applyFont="1" applyAlignment="1">
      <alignment horizontal="left"/>
    </xf>
    <xf numFmtId="0" fontId="12" fillId="3" borderId="38" xfId="4" applyFont="1" applyFill="1" applyBorder="1" applyAlignment="1">
      <alignment horizontal="center" vertical="center"/>
    </xf>
    <xf numFmtId="0" fontId="12" fillId="3" borderId="39" xfId="4" applyFont="1" applyFill="1" applyBorder="1" applyAlignment="1">
      <alignment horizontal="center" vertical="center"/>
    </xf>
    <xf numFmtId="171" fontId="12" fillId="3" borderId="42" xfId="2" applyNumberFormat="1" applyFont="1" applyFill="1" applyBorder="1" applyAlignment="1">
      <alignment horizontal="center" vertical="center"/>
    </xf>
    <xf numFmtId="4" fontId="0" fillId="0" borderId="0" xfId="4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17" xfId="4" applyFont="1" applyBorder="1" applyAlignment="1">
      <alignment horizontal="center" vertical="center"/>
    </xf>
    <xf numFmtId="0" fontId="13" fillId="0" borderId="46" xfId="0" applyFont="1" applyBorder="1" applyAlignment="1">
      <alignment horizontal="center" wrapText="1"/>
    </xf>
    <xf numFmtId="0" fontId="13" fillId="0" borderId="47" xfId="0" applyFont="1" applyBorder="1" applyAlignment="1">
      <alignment horizontal="center" wrapText="1"/>
    </xf>
    <xf numFmtId="0" fontId="13" fillId="0" borderId="48" xfId="0" applyFont="1" applyBorder="1" applyAlignment="1">
      <alignment horizontal="center" wrapText="1"/>
    </xf>
    <xf numFmtId="172" fontId="2" fillId="0" borderId="9" xfId="0" applyNumberFormat="1" applyFont="1" applyBorder="1" applyAlignment="1">
      <alignment horizontal="left"/>
    </xf>
    <xf numFmtId="0" fontId="8" fillId="0" borderId="0" xfId="4" applyFont="1" applyBorder="1" applyAlignment="1">
      <alignment horizontal="center" vertical="center"/>
    </xf>
    <xf numFmtId="0" fontId="5" fillId="0" borderId="0" xfId="4" applyFont="1" applyBorder="1" applyAlignment="1">
      <alignment horizontal="center"/>
    </xf>
    <xf numFmtId="0" fontId="9" fillId="0" borderId="0" xfId="4" applyFont="1" applyBorder="1" applyAlignment="1">
      <alignment horizontal="center" vertical="center"/>
    </xf>
    <xf numFmtId="0" fontId="3" fillId="0" borderId="138" xfId="4" applyFont="1" applyBorder="1" applyAlignment="1">
      <alignment horizontal="left" vertical="center" wrapText="1"/>
    </xf>
    <xf numFmtId="0" fontId="3" fillId="0" borderId="0" xfId="4" applyFont="1" applyBorder="1" applyAlignment="1">
      <alignment horizontal="left" vertical="center" wrapText="1"/>
    </xf>
    <xf numFmtId="0" fontId="5" fillId="0" borderId="0" xfId="4" applyFont="1" applyBorder="1" applyAlignment="1">
      <alignment horizontal="center" vertical="center"/>
    </xf>
    <xf numFmtId="0" fontId="12" fillId="3" borderId="64" xfId="6" applyFont="1" applyFill="1" applyBorder="1" applyAlignment="1">
      <alignment horizontal="center" vertical="center"/>
    </xf>
    <xf numFmtId="0" fontId="45" fillId="3" borderId="65" xfId="6" applyFont="1" applyFill="1" applyBorder="1" applyAlignment="1">
      <alignment horizontal="center" vertical="center"/>
    </xf>
    <xf numFmtId="188" fontId="12" fillId="3" borderId="51" xfId="6" applyNumberFormat="1" applyFont="1" applyFill="1" applyBorder="1" applyAlignment="1">
      <alignment horizontal="center" vertical="center"/>
    </xf>
    <xf numFmtId="0" fontId="2" fillId="0" borderId="100" xfId="6" applyBorder="1" applyAlignment="1">
      <alignment horizontal="center" vertical="center"/>
    </xf>
    <xf numFmtId="188" fontId="12" fillId="3" borderId="100" xfId="6" applyNumberFormat="1" applyFont="1" applyFill="1" applyBorder="1" applyAlignment="1">
      <alignment horizontal="center" vertical="center"/>
    </xf>
    <xf numFmtId="169" fontId="13" fillId="0" borderId="77" xfId="4" applyNumberFormat="1" applyFont="1" applyFill="1" applyBorder="1" applyAlignment="1">
      <alignment horizontal="center" vertical="center" wrapText="1"/>
    </xf>
    <xf numFmtId="169" fontId="13" fillId="0" borderId="132" xfId="4" applyNumberFormat="1" applyFont="1" applyFill="1" applyBorder="1" applyAlignment="1">
      <alignment horizontal="center" vertical="center" wrapText="1"/>
    </xf>
    <xf numFmtId="0" fontId="13" fillId="0" borderId="51" xfId="4" applyFont="1" applyFill="1" applyBorder="1" applyAlignment="1">
      <alignment horizontal="center" vertical="center" wrapText="1"/>
    </xf>
    <xf numFmtId="0" fontId="13" fillId="0" borderId="131" xfId="4" applyFont="1" applyFill="1" applyBorder="1" applyAlignment="1">
      <alignment horizontal="center" vertical="center" wrapText="1"/>
    </xf>
    <xf numFmtId="10" fontId="3" fillId="0" borderId="51" xfId="6" applyNumberFormat="1" applyFont="1" applyBorder="1" applyAlignment="1">
      <alignment horizontal="center" vertical="center"/>
    </xf>
    <xf numFmtId="10" fontId="3" fillId="0" borderId="100" xfId="6" applyNumberFormat="1" applyFont="1" applyBorder="1" applyAlignment="1">
      <alignment horizontal="center" vertical="center"/>
    </xf>
    <xf numFmtId="174" fontId="3" fillId="0" borderId="51" xfId="6" applyNumberFormat="1" applyFont="1" applyBorder="1" applyAlignment="1">
      <alignment horizontal="center" vertical="center"/>
    </xf>
    <xf numFmtId="174" fontId="3" fillId="0" borderId="100" xfId="6" applyNumberFormat="1" applyFont="1" applyBorder="1" applyAlignment="1">
      <alignment horizontal="center" vertical="center"/>
    </xf>
    <xf numFmtId="169" fontId="13" fillId="0" borderId="134" xfId="4" applyNumberFormat="1" applyFont="1" applyFill="1" applyBorder="1" applyAlignment="1">
      <alignment horizontal="center" vertical="center" wrapText="1"/>
    </xf>
    <xf numFmtId="0" fontId="13" fillId="0" borderId="133" xfId="4" applyFont="1" applyFill="1" applyBorder="1" applyAlignment="1">
      <alignment horizontal="center" vertical="center" wrapText="1"/>
    </xf>
    <xf numFmtId="174" fontId="3" fillId="0" borderId="140" xfId="6" applyNumberFormat="1" applyFont="1" applyBorder="1" applyAlignment="1">
      <alignment horizontal="center" vertical="center"/>
    </xf>
    <xf numFmtId="0" fontId="0" fillId="0" borderId="0" xfId="4" applyFont="1" applyAlignment="1">
      <alignment horizontal="center" vertical="center" wrapText="1"/>
    </xf>
    <xf numFmtId="0" fontId="3" fillId="0" borderId="0" xfId="4" applyFont="1" applyAlignment="1">
      <alignment horizontal="center" vertical="center"/>
    </xf>
    <xf numFmtId="169" fontId="13" fillId="0" borderId="139" xfId="4" applyNumberFormat="1" applyFont="1" applyFill="1" applyBorder="1" applyAlignment="1">
      <alignment horizontal="center" vertical="center" wrapText="1"/>
    </xf>
    <xf numFmtId="0" fontId="13" fillId="0" borderId="140" xfId="4" applyFont="1" applyFill="1" applyBorder="1" applyAlignment="1">
      <alignment horizontal="center" vertical="center" wrapText="1"/>
    </xf>
    <xf numFmtId="10" fontId="3" fillId="0" borderId="140" xfId="6" applyNumberFormat="1" applyFont="1" applyBorder="1" applyAlignment="1">
      <alignment horizontal="center" vertical="center"/>
    </xf>
    <xf numFmtId="4" fontId="36" fillId="13" borderId="0" xfId="9" applyNumberFormat="1" applyFont="1" applyFill="1" applyAlignment="1">
      <alignment horizontal="left" vertical="center"/>
    </xf>
    <xf numFmtId="4" fontId="36" fillId="13" borderId="0" xfId="9" applyNumberFormat="1" applyFont="1" applyFill="1" applyAlignment="1">
      <alignment horizontal="left" vertical="center" wrapText="1"/>
    </xf>
    <xf numFmtId="0" fontId="36" fillId="0" borderId="113" xfId="11" applyNumberFormat="1" applyFont="1" applyBorder="1" applyAlignment="1">
      <alignment horizontal="center" vertical="center"/>
    </xf>
    <xf numFmtId="0" fontId="36" fillId="0" borderId="114" xfId="11" applyNumberFormat="1" applyFont="1" applyBorder="1" applyAlignment="1">
      <alignment horizontal="center" vertical="center"/>
    </xf>
    <xf numFmtId="0" fontId="36" fillId="12" borderId="116" xfId="11" applyNumberFormat="1" applyFont="1" applyFill="1" applyBorder="1" applyAlignment="1">
      <alignment horizontal="left" vertical="center"/>
    </xf>
    <xf numFmtId="0" fontId="36" fillId="12" borderId="117" xfId="11" applyNumberFormat="1" applyFont="1" applyFill="1" applyBorder="1" applyAlignment="1">
      <alignment horizontal="left" vertical="center"/>
    </xf>
    <xf numFmtId="4" fontId="36" fillId="13" borderId="6" xfId="9" applyNumberFormat="1" applyFont="1" applyFill="1" applyBorder="1" applyAlignment="1">
      <alignment horizontal="left" vertical="center" wrapText="1"/>
    </xf>
    <xf numFmtId="176" fontId="5" fillId="0" borderId="14" xfId="8" applyNumberFormat="1" applyFont="1" applyBorder="1" applyAlignment="1">
      <alignment horizontal="center" vertical="center"/>
    </xf>
    <xf numFmtId="176" fontId="5" fillId="0" borderId="108" xfId="8" applyNumberFormat="1" applyFont="1" applyBorder="1" applyAlignment="1">
      <alignment horizontal="center" vertical="center"/>
    </xf>
    <xf numFmtId="0" fontId="36" fillId="12" borderId="11" xfId="11" applyNumberFormat="1" applyFont="1" applyFill="1" applyBorder="1" applyAlignment="1">
      <alignment horizontal="left" vertical="center"/>
    </xf>
    <xf numFmtId="0" fontId="36" fillId="12" borderId="12" xfId="11" applyNumberFormat="1" applyFont="1" applyFill="1" applyBorder="1" applyAlignment="1">
      <alignment horizontal="left" vertical="center"/>
    </xf>
    <xf numFmtId="4" fontId="36" fillId="13" borderId="0" xfId="9" applyNumberFormat="1" applyFont="1" applyFill="1" applyBorder="1" applyAlignment="1">
      <alignment horizontal="left" vertical="center" wrapText="1"/>
    </xf>
    <xf numFmtId="0" fontId="31" fillId="0" borderId="10" xfId="9" applyFont="1" applyBorder="1" applyAlignment="1">
      <alignment horizontal="center" vertical="center"/>
    </xf>
    <xf numFmtId="0" fontId="31" fillId="0" borderId="11" xfId="9" applyFont="1" applyBorder="1" applyAlignment="1">
      <alignment horizontal="center" vertical="center"/>
    </xf>
    <xf numFmtId="0" fontId="31" fillId="0" borderId="12" xfId="9" applyFont="1" applyBorder="1" applyAlignment="1">
      <alignment horizontal="center" vertical="center"/>
    </xf>
    <xf numFmtId="0" fontId="32" fillId="0" borderId="13" xfId="9" applyFont="1" applyBorder="1" applyAlignment="1">
      <alignment horizontal="center" vertical="center"/>
    </xf>
    <xf numFmtId="0" fontId="32" fillId="0" borderId="0" xfId="9" applyFont="1" applyAlignment="1">
      <alignment horizontal="center" vertical="center"/>
    </xf>
    <xf numFmtId="0" fontId="32" fillId="0" borderId="14" xfId="9" applyFont="1" applyBorder="1" applyAlignment="1">
      <alignment horizontal="center" vertical="center"/>
    </xf>
    <xf numFmtId="0" fontId="34" fillId="0" borderId="13" xfId="9" applyFont="1" applyBorder="1" applyAlignment="1">
      <alignment horizontal="center" vertical="center"/>
    </xf>
    <xf numFmtId="0" fontId="34" fillId="0" borderId="0" xfId="9" applyFont="1" applyAlignment="1">
      <alignment horizontal="center" vertical="center"/>
    </xf>
    <xf numFmtId="0" fontId="34" fillId="0" borderId="14" xfId="9" applyFont="1" applyBorder="1" applyAlignment="1">
      <alignment horizontal="center" vertical="center"/>
    </xf>
    <xf numFmtId="185" fontId="5" fillId="0" borderId="0" xfId="9" applyNumberFormat="1" applyFont="1" applyAlignment="1">
      <alignment horizontal="center" vertical="center"/>
    </xf>
    <xf numFmtId="185" fontId="5" fillId="0" borderId="14" xfId="9" applyNumberFormat="1" applyFont="1" applyBorder="1" applyAlignment="1">
      <alignment horizontal="center" vertical="center"/>
    </xf>
    <xf numFmtId="186" fontId="5" fillId="0" borderId="14" xfId="8" applyNumberFormat="1" applyFont="1" applyBorder="1" applyAlignment="1">
      <alignment horizontal="center" vertical="center"/>
    </xf>
    <xf numFmtId="186" fontId="5" fillId="0" borderId="108" xfId="8" applyNumberFormat="1" applyFont="1" applyBorder="1" applyAlignment="1">
      <alignment horizontal="center" vertical="center"/>
    </xf>
    <xf numFmtId="4" fontId="36" fillId="10" borderId="0" xfId="9" applyNumberFormat="1" applyFont="1" applyFill="1" applyAlignment="1">
      <alignment horizontal="left" vertical="center"/>
    </xf>
    <xf numFmtId="0" fontId="36" fillId="12" borderId="110" xfId="11" applyNumberFormat="1" applyFont="1" applyFill="1" applyBorder="1" applyAlignment="1">
      <alignment horizontal="left" vertical="center"/>
    </xf>
    <xf numFmtId="0" fontId="36" fillId="12" borderId="111" xfId="11" applyNumberFormat="1" applyFont="1" applyFill="1" applyBorder="1" applyAlignment="1">
      <alignment horizontal="left" vertical="center"/>
    </xf>
    <xf numFmtId="4" fontId="37" fillId="13" borderId="0" xfId="9" applyNumberFormat="1" applyFont="1" applyFill="1" applyAlignment="1">
      <alignment horizontal="left" vertical="center" wrapText="1"/>
    </xf>
    <xf numFmtId="4" fontId="36" fillId="0" borderId="0" xfId="9" applyNumberFormat="1" applyFont="1" applyAlignment="1">
      <alignment horizontal="left" vertical="center"/>
    </xf>
    <xf numFmtId="4" fontId="36" fillId="13" borderId="11" xfId="9" applyNumberFormat="1" applyFont="1" applyFill="1" applyBorder="1" applyAlignment="1">
      <alignment horizontal="left" vertical="center" wrapText="1"/>
    </xf>
    <xf numFmtId="0" fontId="36" fillId="0" borderId="0" xfId="9" applyFont="1" applyAlignment="1">
      <alignment horizontal="center" vertical="center"/>
    </xf>
    <xf numFmtId="4" fontId="41" fillId="13" borderId="0" xfId="9" applyNumberFormat="1" applyFont="1" applyFill="1" applyAlignment="1">
      <alignment horizontal="left" vertical="center" wrapText="1"/>
    </xf>
    <xf numFmtId="0" fontId="41" fillId="0" borderId="113" xfId="11" applyNumberFormat="1" applyFont="1" applyBorder="1" applyAlignment="1">
      <alignment horizontal="center" vertical="center"/>
    </xf>
    <xf numFmtId="0" fontId="41" fillId="0" borderId="114" xfId="11" applyNumberFormat="1" applyFont="1" applyBorder="1" applyAlignment="1">
      <alignment horizontal="center" vertical="center"/>
    </xf>
    <xf numFmtId="0" fontId="41" fillId="12" borderId="11" xfId="11" applyNumberFormat="1" applyFont="1" applyFill="1" applyBorder="1" applyAlignment="1">
      <alignment horizontal="left" vertical="center"/>
    </xf>
    <xf numFmtId="0" fontId="41" fillId="12" borderId="12" xfId="11" applyNumberFormat="1" applyFont="1" applyFill="1" applyBorder="1" applyAlignment="1">
      <alignment horizontal="left" vertical="center"/>
    </xf>
    <xf numFmtId="4" fontId="41" fillId="13" borderId="0" xfId="9" applyNumberFormat="1" applyFont="1" applyFill="1" applyBorder="1" applyAlignment="1">
      <alignment horizontal="left" vertical="center" wrapText="1"/>
    </xf>
    <xf numFmtId="0" fontId="41" fillId="12" borderId="116" xfId="11" applyNumberFormat="1" applyFont="1" applyFill="1" applyBorder="1" applyAlignment="1">
      <alignment horizontal="left" vertical="center"/>
    </xf>
    <xf numFmtId="0" fontId="41" fillId="12" borderId="117" xfId="11" applyNumberFormat="1" applyFont="1" applyFill="1" applyBorder="1" applyAlignment="1">
      <alignment horizontal="left" vertical="center"/>
    </xf>
    <xf numFmtId="4" fontId="41" fillId="13" borderId="6" xfId="9" applyNumberFormat="1" applyFont="1" applyFill="1" applyBorder="1" applyAlignment="1">
      <alignment horizontal="left" vertical="center" wrapText="1"/>
    </xf>
    <xf numFmtId="0" fontId="41" fillId="12" borderId="110" xfId="11" applyNumberFormat="1" applyFont="1" applyFill="1" applyBorder="1" applyAlignment="1">
      <alignment horizontal="left" vertical="center"/>
    </xf>
    <xf numFmtId="0" fontId="41" fillId="12" borderId="111" xfId="11" applyNumberFormat="1" applyFont="1" applyFill="1" applyBorder="1" applyAlignment="1">
      <alignment horizontal="left" vertical="center"/>
    </xf>
    <xf numFmtId="4" fontId="41" fillId="13" borderId="0" xfId="9" applyNumberFormat="1" applyFont="1" applyFill="1" applyAlignment="1">
      <alignment horizontal="left" vertical="center"/>
    </xf>
    <xf numFmtId="4" fontId="5" fillId="13" borderId="0" xfId="9" applyNumberFormat="1" applyFont="1" applyFill="1" applyAlignment="1">
      <alignment horizontal="left" vertical="center" wrapText="1"/>
    </xf>
    <xf numFmtId="4" fontId="41" fillId="13" borderId="11" xfId="9" applyNumberFormat="1" applyFont="1" applyFill="1" applyBorder="1" applyAlignment="1">
      <alignment horizontal="left" vertical="center" wrapText="1"/>
    </xf>
    <xf numFmtId="1" fontId="32" fillId="0" borderId="0" xfId="9" quotePrefix="1" applyNumberFormat="1" applyFont="1" applyAlignment="1">
      <alignment horizontal="center" vertical="center"/>
    </xf>
    <xf numFmtId="1" fontId="32" fillId="0" borderId="0" xfId="9" applyNumberFormat="1" applyFont="1" applyAlignment="1">
      <alignment horizontal="center" vertical="center"/>
    </xf>
    <xf numFmtId="170" fontId="32" fillId="0" borderId="0" xfId="9" applyNumberFormat="1" applyFont="1" applyBorder="1" applyAlignment="1">
      <alignment horizontal="center" vertical="center"/>
    </xf>
    <xf numFmtId="39" fontId="55" fillId="0" borderId="0" xfId="9" applyNumberFormat="1" applyFont="1" applyAlignment="1">
      <alignment horizontal="center" vertical="center"/>
    </xf>
    <xf numFmtId="0" fontId="3" fillId="0" borderId="11" xfId="4" applyFont="1" applyBorder="1" applyAlignment="1">
      <alignment horizontal="left" vertical="center" wrapText="1"/>
    </xf>
    <xf numFmtId="0" fontId="3" fillId="0" borderId="12" xfId="4" applyFont="1" applyBorder="1" applyAlignment="1">
      <alignment horizontal="left" vertical="center" wrapText="1"/>
    </xf>
    <xf numFmtId="0" fontId="3" fillId="0" borderId="13" xfId="4" applyFont="1" applyBorder="1" applyAlignment="1">
      <alignment horizontal="left" vertical="center" wrapText="1"/>
    </xf>
    <xf numFmtId="0" fontId="3" fillId="0" borderId="0" xfId="4" applyFont="1" applyAlignment="1">
      <alignment horizontal="left" vertical="center" wrapText="1"/>
    </xf>
    <xf numFmtId="0" fontId="0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2" fillId="3" borderId="61" xfId="4" applyFont="1" applyFill="1" applyBorder="1" applyAlignment="1">
      <alignment horizontal="center" vertical="center" wrapText="1"/>
    </xf>
    <xf numFmtId="0" fontId="12" fillId="3" borderId="62" xfId="4" applyFont="1" applyFill="1" applyBorder="1" applyAlignment="1">
      <alignment horizontal="center" vertical="center" wrapText="1"/>
    </xf>
    <xf numFmtId="165" fontId="3" fillId="0" borderId="0" xfId="4" applyNumberFormat="1" applyFont="1" applyAlignment="1">
      <alignment horizontal="center" vertical="center" wrapText="1"/>
    </xf>
    <xf numFmtId="164" fontId="3" fillId="0" borderId="0" xfId="2" applyFont="1" applyAlignment="1">
      <alignment horizontal="center" vertical="center" wrapText="1"/>
    </xf>
    <xf numFmtId="0" fontId="5" fillId="0" borderId="16" xfId="4" applyFont="1" applyBorder="1" applyAlignment="1">
      <alignment horizontal="center" vertical="center" wrapText="1"/>
    </xf>
    <xf numFmtId="164" fontId="0" fillId="0" borderId="0" xfId="2" applyFont="1" applyAlignment="1">
      <alignment horizontal="center" vertical="center" wrapText="1"/>
    </xf>
    <xf numFmtId="0" fontId="12" fillId="3" borderId="68" xfId="6" applyFont="1" applyFill="1" applyBorder="1" applyAlignment="1" applyProtection="1">
      <alignment horizontal="center" vertical="center"/>
      <protection hidden="1"/>
    </xf>
    <xf numFmtId="0" fontId="12" fillId="3" borderId="66" xfId="6" applyFont="1" applyFill="1" applyBorder="1" applyAlignment="1" applyProtection="1">
      <alignment horizontal="center" vertical="center"/>
      <protection hidden="1"/>
    </xf>
    <xf numFmtId="0" fontId="5" fillId="0" borderId="0" xfId="4" applyFont="1" applyAlignment="1" applyProtection="1">
      <alignment horizontal="center" vertical="center"/>
      <protection hidden="1"/>
    </xf>
    <xf numFmtId="167" fontId="3" fillId="0" borderId="0" xfId="4" applyNumberFormat="1" applyFont="1" applyAlignment="1" applyProtection="1">
      <alignment horizontal="right" vertical="center" wrapText="1"/>
      <protection hidden="1"/>
    </xf>
    <xf numFmtId="177" fontId="3" fillId="0" borderId="0" xfId="4" applyNumberFormat="1" applyFont="1" applyAlignment="1" applyProtection="1">
      <alignment horizontal="right" vertical="center"/>
      <protection hidden="1"/>
    </xf>
    <xf numFmtId="176" fontId="3" fillId="0" borderId="0" xfId="4" applyNumberFormat="1" applyFont="1" applyAlignment="1" applyProtection="1">
      <alignment horizontal="right" vertical="center"/>
      <protection hidden="1"/>
    </xf>
    <xf numFmtId="0" fontId="12" fillId="3" borderId="64" xfId="6" applyFont="1" applyFill="1" applyBorder="1" applyAlignment="1" applyProtection="1">
      <alignment horizontal="center" vertical="center"/>
      <protection hidden="1"/>
    </xf>
    <xf numFmtId="0" fontId="12" fillId="3" borderId="65" xfId="6" applyFont="1" applyFill="1" applyBorder="1" applyAlignment="1" applyProtection="1">
      <alignment horizontal="center" vertical="center"/>
      <protection hidden="1"/>
    </xf>
    <xf numFmtId="0" fontId="12" fillId="3" borderId="67" xfId="6" applyFont="1" applyFill="1" applyBorder="1" applyAlignment="1" applyProtection="1">
      <alignment horizontal="center" vertical="center"/>
      <protection hidden="1"/>
    </xf>
    <xf numFmtId="180" fontId="18" fillId="5" borderId="86" xfId="7" applyNumberFormat="1" applyFont="1" applyFill="1" applyBorder="1" applyAlignment="1" applyProtection="1">
      <alignment horizontal="center" vertical="center"/>
      <protection locked="0"/>
    </xf>
    <xf numFmtId="180" fontId="18" fillId="5" borderId="87" xfId="7" applyNumberFormat="1" applyFont="1" applyFill="1" applyBorder="1" applyAlignment="1" applyProtection="1">
      <alignment horizontal="center" vertical="center"/>
      <protection locked="0"/>
    </xf>
    <xf numFmtId="180" fontId="18" fillId="5" borderId="88" xfId="7" applyNumberFormat="1" applyFont="1" applyFill="1" applyBorder="1" applyAlignment="1" applyProtection="1">
      <alignment horizontal="center" vertical="center"/>
      <protection locked="0"/>
    </xf>
    <xf numFmtId="169" fontId="13" fillId="0" borderId="75" xfId="4" applyNumberFormat="1" applyFont="1" applyBorder="1" applyAlignment="1" applyProtection="1">
      <alignment horizontal="center" vertical="center" wrapText="1"/>
      <protection hidden="1"/>
    </xf>
    <xf numFmtId="169" fontId="13" fillId="0" borderId="82" xfId="4" applyNumberFormat="1" applyFont="1" applyBorder="1" applyAlignment="1" applyProtection="1">
      <alignment horizontal="center" vertical="center" wrapText="1"/>
      <protection hidden="1"/>
    </xf>
    <xf numFmtId="0" fontId="13" fillId="0" borderId="76" xfId="4" applyFont="1" applyBorder="1" applyAlignment="1" applyProtection="1">
      <alignment horizontal="center" vertical="center" wrapText="1"/>
      <protection hidden="1"/>
    </xf>
    <xf numFmtId="0" fontId="13" fillId="0" borderId="83" xfId="4" applyFont="1" applyBorder="1" applyAlignment="1" applyProtection="1">
      <alignment horizontal="center" vertical="center" wrapText="1"/>
      <protection hidden="1"/>
    </xf>
    <xf numFmtId="10" fontId="3" fillId="0" borderId="77" xfId="6" applyNumberFormat="1" applyFont="1" applyBorder="1" applyAlignment="1" applyProtection="1">
      <alignment horizontal="center" vertical="center"/>
      <protection hidden="1"/>
    </xf>
    <xf numFmtId="10" fontId="3" fillId="0" borderId="84" xfId="6" applyNumberFormat="1" applyFont="1" applyBorder="1" applyAlignment="1" applyProtection="1">
      <alignment horizontal="center" vertical="center"/>
      <protection hidden="1"/>
    </xf>
    <xf numFmtId="174" fontId="3" fillId="0" borderId="51" xfId="6" applyNumberFormat="1" applyFont="1" applyBorder="1" applyAlignment="1" applyProtection="1">
      <alignment horizontal="center" vertical="center"/>
      <protection hidden="1"/>
    </xf>
    <xf numFmtId="174" fontId="3" fillId="0" borderId="85" xfId="6" applyNumberFormat="1" applyFont="1" applyBorder="1" applyAlignment="1" applyProtection="1">
      <alignment horizontal="center" vertical="center"/>
      <protection hidden="1"/>
    </xf>
    <xf numFmtId="169" fontId="13" fillId="0" borderId="97" xfId="4" applyNumberFormat="1" applyFont="1" applyBorder="1" applyAlignment="1" applyProtection="1">
      <alignment horizontal="center" vertical="center" wrapText="1"/>
      <protection hidden="1"/>
    </xf>
    <xf numFmtId="0" fontId="13" fillId="0" borderId="98" xfId="4" applyFont="1" applyBorder="1" applyAlignment="1" applyProtection="1">
      <alignment horizontal="center" vertical="center" wrapText="1"/>
      <protection hidden="1"/>
    </xf>
    <xf numFmtId="10" fontId="3" fillId="0" borderId="95" xfId="6" applyNumberFormat="1" applyFont="1" applyBorder="1" applyAlignment="1" applyProtection="1">
      <alignment horizontal="center" vertical="center"/>
      <protection hidden="1"/>
    </xf>
    <xf numFmtId="10" fontId="3" fillId="0" borderId="99" xfId="6" applyNumberFormat="1" applyFont="1" applyBorder="1" applyAlignment="1" applyProtection="1">
      <alignment horizontal="center" vertical="center"/>
      <protection hidden="1"/>
    </xf>
    <xf numFmtId="174" fontId="3" fillId="0" borderId="96" xfId="6" applyNumberFormat="1" applyFont="1" applyBorder="1" applyAlignment="1" applyProtection="1">
      <alignment horizontal="center" vertical="center"/>
      <protection hidden="1"/>
    </xf>
    <xf numFmtId="174" fontId="3" fillId="0" borderId="100" xfId="6" applyNumberFormat="1" applyFont="1" applyBorder="1" applyAlignment="1" applyProtection="1">
      <alignment horizontal="center" vertical="center"/>
      <protection hidden="1"/>
    </xf>
    <xf numFmtId="180" fontId="18" fillId="5" borderId="101" xfId="7" applyNumberFormat="1" applyFont="1" applyFill="1" applyBorder="1" applyAlignment="1" applyProtection="1">
      <alignment horizontal="center" vertical="center"/>
      <protection locked="0"/>
    </xf>
    <xf numFmtId="180" fontId="18" fillId="5" borderId="102" xfId="7" applyNumberFormat="1" applyFont="1" applyFill="1" applyBorder="1" applyAlignment="1" applyProtection="1">
      <alignment horizontal="center" vertical="center"/>
      <protection locked="0"/>
    </xf>
    <xf numFmtId="180" fontId="18" fillId="5" borderId="103" xfId="7" applyNumberFormat="1" applyFont="1" applyFill="1" applyBorder="1" applyAlignment="1" applyProtection="1">
      <alignment horizontal="center" vertical="center"/>
      <protection locked="0"/>
    </xf>
    <xf numFmtId="10" fontId="3" fillId="0" borderId="89" xfId="6" applyNumberFormat="1" applyFont="1" applyBorder="1" applyAlignment="1" applyProtection="1">
      <alignment horizontal="center" vertical="center"/>
      <protection hidden="1"/>
    </xf>
    <xf numFmtId="174" fontId="3" fillId="0" borderId="90" xfId="6" applyNumberFormat="1" applyFont="1" applyBorder="1" applyAlignment="1" applyProtection="1">
      <alignment horizontal="center" vertical="center"/>
      <protection hidden="1"/>
    </xf>
    <xf numFmtId="165" fontId="26" fillId="0" borderId="106" xfId="8" applyFont="1" applyBorder="1" applyAlignment="1" applyProtection="1">
      <alignment horizontal="center" vertical="center"/>
      <protection hidden="1"/>
    </xf>
    <xf numFmtId="165" fontId="27" fillId="0" borderId="107" xfId="8" applyFont="1" applyBorder="1" applyAlignment="1" applyProtection="1">
      <alignment horizontal="center" vertical="center"/>
      <protection hidden="1"/>
    </xf>
    <xf numFmtId="0" fontId="12" fillId="3" borderId="104" xfId="6" applyFont="1" applyFill="1" applyBorder="1" applyAlignment="1" applyProtection="1">
      <alignment horizontal="center" vertical="center"/>
      <protection hidden="1"/>
    </xf>
    <xf numFmtId="0" fontId="12" fillId="3" borderId="105" xfId="6" applyFont="1" applyFill="1" applyBorder="1" applyAlignment="1" applyProtection="1">
      <alignment horizontal="center" vertical="center"/>
      <protection hidden="1"/>
    </xf>
    <xf numFmtId="9" fontId="12" fillId="3" borderId="104" xfId="6" applyNumberFormat="1" applyFont="1" applyFill="1" applyBorder="1" applyAlignment="1" applyProtection="1">
      <alignment horizontal="center" vertical="center"/>
      <protection hidden="1"/>
    </xf>
    <xf numFmtId="165" fontId="12" fillId="3" borderId="106" xfId="8" applyFont="1" applyFill="1" applyBorder="1" applyAlignment="1" applyProtection="1">
      <alignment horizontal="center" vertical="center"/>
      <protection hidden="1"/>
    </xf>
    <xf numFmtId="165" fontId="28" fillId="3" borderId="105" xfId="8" applyFont="1" applyFill="1" applyBorder="1" applyAlignment="1" applyProtection="1">
      <alignment horizontal="center" vertical="center"/>
      <protection hidden="1"/>
    </xf>
    <xf numFmtId="165" fontId="26" fillId="0" borderId="104" xfId="8" applyFont="1" applyBorder="1" applyAlignment="1" applyProtection="1">
      <alignment horizontal="center" vertical="center"/>
      <protection hidden="1"/>
    </xf>
    <xf numFmtId="165" fontId="26" fillId="0" borderId="105" xfId="8" applyFont="1" applyBorder="1" applyAlignment="1" applyProtection="1">
      <alignment horizontal="center" vertical="center"/>
      <protection hidden="1"/>
    </xf>
    <xf numFmtId="9" fontId="26" fillId="0" borderId="24" xfId="6" applyNumberFormat="1" applyFont="1" applyBorder="1" applyAlignment="1" applyProtection="1">
      <alignment horizontal="center" vertical="center"/>
      <protection hidden="1"/>
    </xf>
    <xf numFmtId="180" fontId="2" fillId="0" borderId="0" xfId="4" applyNumberFormat="1" applyAlignment="1" applyProtection="1">
      <alignment horizontal="center"/>
      <protection hidden="1"/>
    </xf>
    <xf numFmtId="165" fontId="28" fillId="3" borderId="106" xfId="8" applyFont="1" applyFill="1" applyBorder="1" applyAlignment="1" applyProtection="1">
      <alignment horizontal="center" vertical="center"/>
      <protection hidden="1"/>
    </xf>
    <xf numFmtId="182" fontId="40" fillId="0" borderId="0" xfId="9" applyNumberFormat="1" applyFont="1" applyAlignment="1">
      <alignment horizontal="center" vertical="center"/>
    </xf>
  </cellXfs>
  <cellStyles count="25">
    <cellStyle name="72929" xfId="15"/>
    <cellStyle name="Excel Built-in Normal" xfId="4"/>
    <cellStyle name="Moeda" xfId="2" builtinId="4"/>
    <cellStyle name="Moeda 2" xfId="8"/>
    <cellStyle name="Moeda 3" xfId="7"/>
    <cellStyle name="Moeda 3 2" xfId="14"/>
    <cellStyle name="Normal" xfId="0" builtinId="0"/>
    <cellStyle name="Normal 2" xfId="6"/>
    <cellStyle name="Normal 2 2" xfId="16"/>
    <cellStyle name="Normal 2_3_-_PLANILHA_MODELO_e_Boletim_CPOS_157" xfId="17"/>
    <cellStyle name="Normal 3" xfId="18"/>
    <cellStyle name="Normal 4" xfId="10"/>
    <cellStyle name="Normal_11º MEDIÇÃO - vl real.rev2" xfId="9"/>
    <cellStyle name="Normal_Orçamento RETIFICADO DA OBRA JUNHO - CERTO" xfId="5"/>
    <cellStyle name="planilhas" xfId="19"/>
    <cellStyle name="Porcentagem" xfId="3" builtinId="5"/>
    <cellStyle name="Porcentagem 2" xfId="13"/>
    <cellStyle name="Porcentagem 3" xfId="23"/>
    <cellStyle name="Separador de milhares 2" xfId="20"/>
    <cellStyle name="Separador de milhares 3" xfId="21"/>
    <cellStyle name="Separador de milhares_11º MEDIÇÃO - vl real.rev2 2" xfId="11"/>
    <cellStyle name="SNEVERS" xfId="22"/>
    <cellStyle name="Vírgula" xfId="1" builtinId="3"/>
    <cellStyle name="Vírgula 2" xfId="12"/>
    <cellStyle name="Vírgula 3" xfId="24"/>
  </cellStyles>
  <dxfs count="429"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auto="1"/>
        <name val="Calibri Light"/>
        <scheme val="none"/>
      </font>
      <fill>
        <patternFill patternType="solid">
          <fgColor indexed="9"/>
          <bgColor theme="3" tint="0.59996337778862885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2" tint="-0.24994659260841701"/>
        <name val="Calibri Light"/>
        <scheme val="none"/>
      </font>
      <fill>
        <patternFill patternType="solid">
          <fgColor indexed="9"/>
          <bgColor theme="0" tint="-0.34998626667073579"/>
        </patternFill>
      </fill>
    </dxf>
    <dxf>
      <font>
        <b val="0"/>
        <condense val="0"/>
        <extend val="0"/>
        <color indexed="9"/>
      </font>
    </dxf>
    <dxf>
      <font>
        <color theme="1" tint="0.34998626667073579"/>
        <name val="Cambria"/>
        <scheme val="none"/>
      </font>
      <fill>
        <patternFill patternType="solid">
          <fgColor indexed="9"/>
          <bgColor theme="1" tint="0.34998626667073579"/>
        </patternFill>
      </fill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190500</xdr:colOff>
      <xdr:row>3</xdr:row>
      <xdr:rowOff>171450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13BFC744-8305-4D59-A58A-EBA8B5A5F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885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314325</xdr:colOff>
      <xdr:row>11</xdr:row>
      <xdr:rowOff>47625</xdr:rowOff>
    </xdr:from>
    <xdr:to>
      <xdr:col>1</xdr:col>
      <xdr:colOff>190500</xdr:colOff>
      <xdr:row>14</xdr:row>
      <xdr:rowOff>171450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C76DF2FB-4931-4C02-97F2-892E9958C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885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2" name="Picture 12" descr="brasão II pequeno">
          <a:extLst>
            <a:ext uri="{FF2B5EF4-FFF2-40B4-BE49-F238E27FC236}">
              <a16:creationId xmlns:a16="http://schemas.microsoft.com/office/drawing/2014/main" xmlns="" id="{3E245499-3D11-4F91-BA0F-8CE2D201A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3" name="Picture 12" descr="brasão II pequeno">
          <a:extLst>
            <a:ext uri="{FF2B5EF4-FFF2-40B4-BE49-F238E27FC236}">
              <a16:creationId xmlns:a16="http://schemas.microsoft.com/office/drawing/2014/main" xmlns="" id="{CE7A29DB-74B4-434C-9DED-39CFDE0B3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40170</xdr:colOff>
      <xdr:row>95</xdr:row>
      <xdr:rowOff>74546</xdr:rowOff>
    </xdr:from>
    <xdr:to>
      <xdr:col>2</xdr:col>
      <xdr:colOff>186927</xdr:colOff>
      <xdr:row>95</xdr:row>
      <xdr:rowOff>131695</xdr:rowOff>
    </xdr:to>
    <xdr:sp macro="" textlink="">
      <xdr:nvSpPr>
        <xdr:cNvPr id="4" name="Seta para a direita 2">
          <a:extLst>
            <a:ext uri="{FF2B5EF4-FFF2-40B4-BE49-F238E27FC236}">
              <a16:creationId xmlns:a16="http://schemas.microsoft.com/office/drawing/2014/main" xmlns="" id="{18866DCC-B99F-4E97-9385-618A5CCE25D5}"/>
            </a:ext>
          </a:extLst>
        </xdr:cNvPr>
        <xdr:cNvSpPr/>
      </xdr:nvSpPr>
      <xdr:spPr>
        <a:xfrm>
          <a:off x="3259620" y="15697200"/>
          <a:ext cx="146757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5" name="Picture 12" descr="brasão II pequeno">
          <a:extLst>
            <a:ext uri="{FF2B5EF4-FFF2-40B4-BE49-F238E27FC236}">
              <a16:creationId xmlns:a16="http://schemas.microsoft.com/office/drawing/2014/main" xmlns="" id="{49E0724A-5809-44C7-BE8D-47ED597FB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628650</xdr:colOff>
      <xdr:row>3</xdr:row>
      <xdr:rowOff>28575</xdr:rowOff>
    </xdr:to>
    <xdr:pic>
      <xdr:nvPicPr>
        <xdr:cNvPr id="2" name="Picture 12" descr="brasão II pequeno">
          <a:extLst>
            <a:ext uri="{FF2B5EF4-FFF2-40B4-BE49-F238E27FC236}">
              <a16:creationId xmlns="" xmlns:a16="http://schemas.microsoft.com/office/drawing/2014/main" id="{37B0CC0B-F513-47B0-B502-4CD2A93AB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86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990600</xdr:colOff>
      <xdr:row>4</xdr:row>
      <xdr:rowOff>209550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73CEB976-7F82-4C48-9AB7-FCD8A9FCF0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06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28575</xdr:rowOff>
    </xdr:from>
    <xdr:to>
      <xdr:col>1</xdr:col>
      <xdr:colOff>200025</xdr:colOff>
      <xdr:row>4</xdr:row>
      <xdr:rowOff>266700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AEA8DDA6-5F2D-49FD-9E57-DD88C2B51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103822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47625</xdr:rowOff>
    </xdr:from>
    <xdr:to>
      <xdr:col>0</xdr:col>
      <xdr:colOff>1076325</xdr:colOff>
      <xdr:row>4</xdr:row>
      <xdr:rowOff>123825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7625"/>
          <a:ext cx="9334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0</xdr:col>
      <xdr:colOff>828675</xdr:colOff>
      <xdr:row>3</xdr:row>
      <xdr:rowOff>152400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8575"/>
          <a:ext cx="5905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2" name="Picture 12" descr="brasão II pequeno">
          <a:extLst>
            <a:ext uri="{FF2B5EF4-FFF2-40B4-BE49-F238E27FC236}">
              <a16:creationId xmlns="" xmlns:a16="http://schemas.microsoft.com/office/drawing/2014/main" id="{3E245499-3D11-4F91-BA0F-8CE2D201A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3" name="Picture 12" descr="brasão II pequeno">
          <a:extLst>
            <a:ext uri="{FF2B5EF4-FFF2-40B4-BE49-F238E27FC236}">
              <a16:creationId xmlns="" xmlns:a16="http://schemas.microsoft.com/office/drawing/2014/main" id="{CE7A29DB-74B4-434C-9DED-39CFDE0B3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40170</xdr:colOff>
      <xdr:row>127</xdr:row>
      <xdr:rowOff>74546</xdr:rowOff>
    </xdr:from>
    <xdr:to>
      <xdr:col>2</xdr:col>
      <xdr:colOff>186927</xdr:colOff>
      <xdr:row>127</xdr:row>
      <xdr:rowOff>131695</xdr:rowOff>
    </xdr:to>
    <xdr:sp macro="" textlink="">
      <xdr:nvSpPr>
        <xdr:cNvPr id="4" name="Seta para a direita 2">
          <a:extLst>
            <a:ext uri="{FF2B5EF4-FFF2-40B4-BE49-F238E27FC236}">
              <a16:creationId xmlns="" xmlns:a16="http://schemas.microsoft.com/office/drawing/2014/main" id="{18866DCC-B99F-4E97-9385-618A5CCE25D5}"/>
            </a:ext>
          </a:extLst>
        </xdr:cNvPr>
        <xdr:cNvSpPr/>
      </xdr:nvSpPr>
      <xdr:spPr>
        <a:xfrm>
          <a:off x="3259620" y="15733646"/>
          <a:ext cx="146757" cy="5714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5" name="Picture 12" descr="brasão II pequeno">
          <a:extLst>
            <a:ext uri="{FF2B5EF4-FFF2-40B4-BE49-F238E27FC236}">
              <a16:creationId xmlns="" xmlns:a16="http://schemas.microsoft.com/office/drawing/2014/main" id="{49E0724A-5809-44C7-BE8D-47ED597FB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9525</xdr:rowOff>
    </xdr:from>
    <xdr:to>
      <xdr:col>0</xdr:col>
      <xdr:colOff>866775</xdr:colOff>
      <xdr:row>2</xdr:row>
      <xdr:rowOff>190500</xdr:rowOff>
    </xdr:to>
    <xdr:pic>
      <xdr:nvPicPr>
        <xdr:cNvPr id="2" name="Picture 12" descr="brasão II pequeno">
          <a:extLst>
            <a:ext uri="{FF2B5EF4-FFF2-40B4-BE49-F238E27FC236}">
              <a16:creationId xmlns="" xmlns:a16="http://schemas.microsoft.com/office/drawing/2014/main" id="{3E245499-3D11-4F91-BA0F-8CE2D201A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9525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3" name="Picture 12" descr="brasão II pequeno">
          <a:extLst>
            <a:ext uri="{FF2B5EF4-FFF2-40B4-BE49-F238E27FC236}">
              <a16:creationId xmlns="" xmlns:a16="http://schemas.microsoft.com/office/drawing/2014/main" id="{CE7A29DB-74B4-434C-9DED-39CFDE0B3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40170</xdr:colOff>
      <xdr:row>95</xdr:row>
      <xdr:rowOff>74546</xdr:rowOff>
    </xdr:from>
    <xdr:to>
      <xdr:col>2</xdr:col>
      <xdr:colOff>186927</xdr:colOff>
      <xdr:row>95</xdr:row>
      <xdr:rowOff>131695</xdr:rowOff>
    </xdr:to>
    <xdr:sp macro="" textlink="">
      <xdr:nvSpPr>
        <xdr:cNvPr id="4" name="Seta para a direita 2">
          <a:extLst>
            <a:ext uri="{FF2B5EF4-FFF2-40B4-BE49-F238E27FC236}">
              <a16:creationId xmlns="" xmlns:a16="http://schemas.microsoft.com/office/drawing/2014/main" id="{18866DCC-B99F-4E97-9385-618A5CCE25D5}"/>
            </a:ext>
          </a:extLst>
        </xdr:cNvPr>
        <xdr:cNvSpPr/>
      </xdr:nvSpPr>
      <xdr:spPr>
        <a:xfrm>
          <a:off x="3935895" y="15821025"/>
          <a:ext cx="146757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5" name="Picture 12" descr="brasão II pequeno">
          <a:extLst>
            <a:ext uri="{FF2B5EF4-FFF2-40B4-BE49-F238E27FC236}">
              <a16:creationId xmlns="" xmlns:a16="http://schemas.microsoft.com/office/drawing/2014/main" id="{49E0724A-5809-44C7-BE8D-47ED597FB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2" name="Picture 12" descr="brasão II pequeno">
          <a:extLst>
            <a:ext uri="{FF2B5EF4-FFF2-40B4-BE49-F238E27FC236}">
              <a16:creationId xmlns="" xmlns:a16="http://schemas.microsoft.com/office/drawing/2014/main" id="{3E245499-3D11-4F91-BA0F-8CE2D201A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3" name="Picture 12" descr="brasão II pequeno">
          <a:extLst>
            <a:ext uri="{FF2B5EF4-FFF2-40B4-BE49-F238E27FC236}">
              <a16:creationId xmlns="" xmlns:a16="http://schemas.microsoft.com/office/drawing/2014/main" id="{CE7A29DB-74B4-434C-9DED-39CFDE0B3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40170</xdr:colOff>
      <xdr:row>115</xdr:row>
      <xdr:rowOff>74546</xdr:rowOff>
    </xdr:from>
    <xdr:to>
      <xdr:col>2</xdr:col>
      <xdr:colOff>186927</xdr:colOff>
      <xdr:row>115</xdr:row>
      <xdr:rowOff>131695</xdr:rowOff>
    </xdr:to>
    <xdr:sp macro="" textlink="">
      <xdr:nvSpPr>
        <xdr:cNvPr id="4" name="Seta para a direita 2">
          <a:extLst>
            <a:ext uri="{FF2B5EF4-FFF2-40B4-BE49-F238E27FC236}">
              <a16:creationId xmlns="" xmlns:a16="http://schemas.microsoft.com/office/drawing/2014/main" id="{18866DCC-B99F-4E97-9385-618A5CCE25D5}"/>
            </a:ext>
          </a:extLst>
        </xdr:cNvPr>
        <xdr:cNvSpPr/>
      </xdr:nvSpPr>
      <xdr:spPr>
        <a:xfrm>
          <a:off x="5021745" y="19650075"/>
          <a:ext cx="146757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5" name="Picture 12" descr="brasão II pequeno">
          <a:extLst>
            <a:ext uri="{FF2B5EF4-FFF2-40B4-BE49-F238E27FC236}">
              <a16:creationId xmlns="" xmlns:a16="http://schemas.microsoft.com/office/drawing/2014/main" id="{49E0724A-5809-44C7-BE8D-47ED597FB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2" name="Picture 12" descr="brasão II pequeno">
          <a:extLst>
            <a:ext uri="{FF2B5EF4-FFF2-40B4-BE49-F238E27FC236}">
              <a16:creationId xmlns="" xmlns:a16="http://schemas.microsoft.com/office/drawing/2014/main" id="{3E245499-3D11-4F91-BA0F-8CE2D201A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3" name="Picture 12" descr="brasão II pequeno">
          <a:extLst>
            <a:ext uri="{FF2B5EF4-FFF2-40B4-BE49-F238E27FC236}">
              <a16:creationId xmlns="" xmlns:a16="http://schemas.microsoft.com/office/drawing/2014/main" id="{CE7A29DB-74B4-434C-9DED-39CFDE0B3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40170</xdr:colOff>
      <xdr:row>100</xdr:row>
      <xdr:rowOff>74546</xdr:rowOff>
    </xdr:from>
    <xdr:to>
      <xdr:col>2</xdr:col>
      <xdr:colOff>186927</xdr:colOff>
      <xdr:row>100</xdr:row>
      <xdr:rowOff>131695</xdr:rowOff>
    </xdr:to>
    <xdr:sp macro="" textlink="">
      <xdr:nvSpPr>
        <xdr:cNvPr id="4" name="Seta para a direita 2">
          <a:extLst>
            <a:ext uri="{FF2B5EF4-FFF2-40B4-BE49-F238E27FC236}">
              <a16:creationId xmlns="" xmlns:a16="http://schemas.microsoft.com/office/drawing/2014/main" id="{18866DCC-B99F-4E97-9385-618A5CCE25D5}"/>
            </a:ext>
          </a:extLst>
        </xdr:cNvPr>
        <xdr:cNvSpPr/>
      </xdr:nvSpPr>
      <xdr:spPr>
        <a:xfrm>
          <a:off x="4374045" y="16716375"/>
          <a:ext cx="146757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5" name="Picture 12" descr="brasão II pequeno">
          <a:extLst>
            <a:ext uri="{FF2B5EF4-FFF2-40B4-BE49-F238E27FC236}">
              <a16:creationId xmlns="" xmlns:a16="http://schemas.microsoft.com/office/drawing/2014/main" id="{49E0724A-5809-44C7-BE8D-47ED597FB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2" name="Picture 12" descr="brasão II pequeno">
          <a:extLst>
            <a:ext uri="{FF2B5EF4-FFF2-40B4-BE49-F238E27FC236}">
              <a16:creationId xmlns="" xmlns:a16="http://schemas.microsoft.com/office/drawing/2014/main" id="{3E245499-3D11-4F91-BA0F-8CE2D201A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3" name="Picture 12" descr="brasão II pequeno">
          <a:extLst>
            <a:ext uri="{FF2B5EF4-FFF2-40B4-BE49-F238E27FC236}">
              <a16:creationId xmlns="" xmlns:a16="http://schemas.microsoft.com/office/drawing/2014/main" id="{CE7A29DB-74B4-434C-9DED-39CFDE0B3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40170</xdr:colOff>
      <xdr:row>106</xdr:row>
      <xdr:rowOff>74546</xdr:rowOff>
    </xdr:from>
    <xdr:to>
      <xdr:col>2</xdr:col>
      <xdr:colOff>186927</xdr:colOff>
      <xdr:row>106</xdr:row>
      <xdr:rowOff>131695</xdr:rowOff>
    </xdr:to>
    <xdr:sp macro="" textlink="">
      <xdr:nvSpPr>
        <xdr:cNvPr id="4" name="Seta para a direita 2">
          <a:extLst>
            <a:ext uri="{FF2B5EF4-FFF2-40B4-BE49-F238E27FC236}">
              <a16:creationId xmlns="" xmlns:a16="http://schemas.microsoft.com/office/drawing/2014/main" id="{18866DCC-B99F-4E97-9385-618A5CCE25D5}"/>
            </a:ext>
          </a:extLst>
        </xdr:cNvPr>
        <xdr:cNvSpPr/>
      </xdr:nvSpPr>
      <xdr:spPr>
        <a:xfrm>
          <a:off x="4354995" y="17945100"/>
          <a:ext cx="146757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0</xdr:col>
      <xdr:colOff>219075</xdr:colOff>
      <xdr:row>0</xdr:row>
      <xdr:rowOff>38100</xdr:rowOff>
    </xdr:from>
    <xdr:to>
      <xdr:col>0</xdr:col>
      <xdr:colOff>847725</xdr:colOff>
      <xdr:row>2</xdr:row>
      <xdr:rowOff>219075</xdr:rowOff>
    </xdr:to>
    <xdr:pic>
      <xdr:nvPicPr>
        <xdr:cNvPr id="5" name="Picture 12" descr="brasão II pequeno">
          <a:extLst>
            <a:ext uri="{FF2B5EF4-FFF2-40B4-BE49-F238E27FC236}">
              <a16:creationId xmlns="" xmlns:a16="http://schemas.microsoft.com/office/drawing/2014/main" id="{49E0724A-5809-44C7-BE8D-47ED597FB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8100"/>
          <a:ext cx="628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E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-%20Vi&#225;rios/Recape%202017/CR%201039.006-412017-R$%20987.600,00%20-%20N&#205;VEL%20II/QC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5%20-%20Vi&#225;rios\Recape%202017\CR%201039.006-412017-R$%20987.600,00%20-%20N&#205;VEL%20II\QCI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-%20Vi&#225;rios/Recape%202017/CR%201039.136-992017-R$%20295.300,00%20-%20n&#237;vel%20I%20Entregue%2005.12.2017/Or&#231;amento/OR&#199;AMENTO_Recapeamento_Centro_Fase%202_R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5%20-%20Vi&#225;rios\Recape%202017\CR%201039.136-992017-R$%20295.300,00%20-%20n&#237;vel%20I%20Entregue%2005.12.2017\Or&#231;amento\OR&#199;AMENTO_Recapeamento_Centro_Fase%202_R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_MULTIPLA_V3_05/PLANILHA_MULTIPLA_V3_05/PLANILHA%20M&#218;LTIPLA%20V3.0.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SO/Desktop/ENGENHARIA/PROJETOS%20FUTUROS/PROJETO%20II/MODELO/OR&#199;AMENTO_Recapeamento_Centro_R02%20-%20parte%201_Reajust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Eventograma_e_Quantitativos"/>
      <sheetName val="Detalhamento"/>
      <sheetName val="Cronograma"/>
      <sheetName val="PLE"/>
      <sheetName val="Resumo_de_Acompanhamento"/>
      <sheetName val="CronoPrev"/>
      <sheetName val="PLE2"/>
    </sheetNames>
    <sheetDataSet>
      <sheetData sheetId="0" refreshError="1">
        <row r="33">
          <cell r="A33" t="str">
            <v>Núm do Evento</v>
          </cell>
        </row>
      </sheetData>
      <sheetData sheetId="1" refreshError="1"/>
      <sheetData sheetId="2" refreshError="1"/>
      <sheetData sheetId="3" refreshError="1"/>
      <sheetData sheetId="4" refreshError="1">
        <row r="28">
          <cell r="AX28">
            <v>1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QCI"/>
      <sheetName val="CRONO"/>
      <sheetName val="RRE"/>
      <sheetName val="Ofício"/>
      <sheetName val="Listas"/>
    </sheetNames>
    <sheetDataSet>
      <sheetData sheetId="0" refreshError="1">
        <row r="22">
          <cell r="J22" t="str">
            <v>OGU não-PAC</v>
          </cell>
        </row>
      </sheetData>
      <sheetData sheetId="1" refreshError="1">
        <row r="14">
          <cell r="AH14">
            <v>0</v>
          </cell>
        </row>
        <row r="15">
          <cell r="AH15" t="str">
            <v>Adm. Direta</v>
          </cell>
        </row>
        <row r="26">
          <cell r="AH26">
            <v>0</v>
          </cell>
        </row>
      </sheetData>
      <sheetData sheetId="2" refreshError="1"/>
      <sheetData sheetId="3" refreshError="1"/>
      <sheetData sheetId="4" refreshError="1"/>
      <sheetData sheetId="5" refreshError="1">
        <row r="2">
          <cell r="B2" t="str">
            <v>Itens de Investimento</v>
          </cell>
          <cell r="C2" t="str">
            <v>Unidades habitacionais</v>
          </cell>
          <cell r="D2">
            <v>3</v>
          </cell>
          <cell r="E2" t="str">
            <v>Equipamentos comunitários</v>
          </cell>
          <cell r="F2">
            <v>6</v>
          </cell>
          <cell r="G2" t="str">
            <v>Pavimentação</v>
          </cell>
          <cell r="H2">
            <v>6</v>
          </cell>
          <cell r="I2" t="str">
            <v xml:space="preserve">Drenagem </v>
          </cell>
          <cell r="J2">
            <v>5</v>
          </cell>
          <cell r="K2" t="str">
            <v>Abastecimento de água</v>
          </cell>
          <cell r="L2">
            <v>11</v>
          </cell>
          <cell r="M2" t="str">
            <v>Esgotamento sanitário</v>
          </cell>
          <cell r="N2">
            <v>8</v>
          </cell>
          <cell r="O2" t="str">
            <v>Energia elétrica e iluminação pública</v>
          </cell>
          <cell r="P2">
            <v>4</v>
          </cell>
          <cell r="Q2" t="str">
            <v>Coleta e tratamento de resíduos sólidos</v>
          </cell>
          <cell r="R2">
            <v>6</v>
          </cell>
          <cell r="S2" t="str">
            <v xml:space="preserve">Contenção e estabilização de encostas </v>
          </cell>
          <cell r="T2">
            <v>2</v>
          </cell>
          <cell r="U2" t="str">
            <v>Regularização fundiária</v>
          </cell>
          <cell r="V2">
            <v>2</v>
          </cell>
          <cell r="W2" t="str">
            <v>Aquisição de terreno</v>
          </cell>
          <cell r="X2">
            <v>2</v>
          </cell>
          <cell r="Y2" t="str">
            <v>Aquisição de equipamentos e insumos</v>
          </cell>
          <cell r="Z2">
            <v>1</v>
          </cell>
          <cell r="AA2" t="str">
            <v>Elaboração de estudos e projetos</v>
          </cell>
          <cell r="AB2">
            <v>1</v>
          </cell>
          <cell r="AC2" t="str">
            <v>Instrumentos e ações em planejamento e gestão pública</v>
          </cell>
          <cell r="AD2">
            <v>1</v>
          </cell>
          <cell r="AE2" t="str">
            <v>Ações complementares às obras</v>
          </cell>
          <cell r="AF2">
            <v>3</v>
          </cell>
          <cell r="AG2" t="str">
            <v>Gerenciamento</v>
          </cell>
          <cell r="AH2">
            <v>1</v>
          </cell>
          <cell r="AI2" t="str">
            <v>Trabalho social</v>
          </cell>
          <cell r="AJ2">
            <v>4</v>
          </cell>
        </row>
        <row r="3">
          <cell r="B3" t="str">
            <v>Unidades habitacionais</v>
          </cell>
        </row>
        <row r="4">
          <cell r="B4" t="str">
            <v>Equipamentos comunitários</v>
          </cell>
        </row>
        <row r="5">
          <cell r="B5" t="str">
            <v>Pavimentação</v>
          </cell>
        </row>
        <row r="6">
          <cell r="B6" t="str">
            <v xml:space="preserve">Drenagem </v>
          </cell>
        </row>
        <row r="7">
          <cell r="B7" t="str">
            <v>Abastecimento de água</v>
          </cell>
        </row>
        <row r="8">
          <cell r="B8" t="str">
            <v>Esgotamento sanitário</v>
          </cell>
        </row>
        <row r="9">
          <cell r="B9" t="str">
            <v>Energia elétrica e iluminação pública</v>
          </cell>
        </row>
        <row r="10">
          <cell r="B10" t="str">
            <v>Coleta e tratamento de resíduos sólidos</v>
          </cell>
        </row>
        <row r="11">
          <cell r="B11" t="str">
            <v xml:space="preserve">Contenção e estabilização de encostas </v>
          </cell>
        </row>
        <row r="12">
          <cell r="B12" t="str">
            <v>Regularização fundiária</v>
          </cell>
        </row>
        <row r="13">
          <cell r="B13" t="str">
            <v>Aquisição de terreno</v>
          </cell>
        </row>
        <row r="14">
          <cell r="B14" t="str">
            <v>Aquisição de equipamentos e insumos</v>
          </cell>
        </row>
        <row r="15">
          <cell r="B15" t="str">
            <v>Elaboração de estudos e projetos</v>
          </cell>
        </row>
        <row r="16">
          <cell r="B16" t="str">
            <v>Instrumentos e ações em planejamento e gestão pública</v>
          </cell>
        </row>
        <row r="17">
          <cell r="B17" t="str">
            <v>Ações complementares às obras</v>
          </cell>
        </row>
        <row r="18">
          <cell r="B18" t="str">
            <v>Gerenciamento</v>
          </cell>
        </row>
        <row r="19">
          <cell r="B19" t="str">
            <v>Trabalho social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QCI"/>
      <sheetName val="CRONO"/>
      <sheetName val="RRE"/>
      <sheetName val="Ofício"/>
      <sheetName val="Listas"/>
    </sheetNames>
    <sheetDataSet>
      <sheetData sheetId="0" refreshError="1">
        <row r="22">
          <cell r="J22" t="str">
            <v>OGU não-PAC</v>
          </cell>
        </row>
      </sheetData>
      <sheetData sheetId="1" refreshError="1">
        <row r="14">
          <cell r="AH14">
            <v>0</v>
          </cell>
        </row>
        <row r="15">
          <cell r="AH15" t="str">
            <v>Adm. Direta</v>
          </cell>
        </row>
        <row r="26">
          <cell r="AH26">
            <v>0</v>
          </cell>
        </row>
      </sheetData>
      <sheetData sheetId="2" refreshError="1"/>
      <sheetData sheetId="3" refreshError="1"/>
      <sheetData sheetId="4" refreshError="1"/>
      <sheetData sheetId="5" refreshError="1">
        <row r="2">
          <cell r="B2" t="str">
            <v>Itens de Investimento</v>
          </cell>
          <cell r="C2" t="str">
            <v>Unidades habitacionais</v>
          </cell>
          <cell r="D2">
            <v>3</v>
          </cell>
          <cell r="E2" t="str">
            <v>Equipamentos comunitários</v>
          </cell>
          <cell r="F2">
            <v>6</v>
          </cell>
          <cell r="G2" t="str">
            <v>Pavimentação</v>
          </cell>
          <cell r="H2">
            <v>6</v>
          </cell>
          <cell r="I2" t="str">
            <v xml:space="preserve">Drenagem </v>
          </cell>
          <cell r="J2">
            <v>5</v>
          </cell>
          <cell r="K2" t="str">
            <v>Abastecimento de água</v>
          </cell>
          <cell r="L2">
            <v>11</v>
          </cell>
          <cell r="M2" t="str">
            <v>Esgotamento sanitário</v>
          </cell>
          <cell r="N2">
            <v>8</v>
          </cell>
          <cell r="O2" t="str">
            <v>Energia elétrica e iluminação pública</v>
          </cell>
          <cell r="P2">
            <v>4</v>
          </cell>
          <cell r="Q2" t="str">
            <v>Coleta e tratamento de resíduos sólidos</v>
          </cell>
          <cell r="R2">
            <v>6</v>
          </cell>
          <cell r="S2" t="str">
            <v xml:space="preserve">Contenção e estabilização de encostas </v>
          </cell>
          <cell r="T2">
            <v>2</v>
          </cell>
          <cell r="U2" t="str">
            <v>Regularização fundiária</v>
          </cell>
          <cell r="V2">
            <v>2</v>
          </cell>
          <cell r="W2" t="str">
            <v>Aquisição de terreno</v>
          </cell>
          <cell r="X2">
            <v>2</v>
          </cell>
          <cell r="Y2" t="str">
            <v>Aquisição de equipamentos e insumos</v>
          </cell>
          <cell r="Z2">
            <v>1</v>
          </cell>
          <cell r="AA2" t="str">
            <v>Elaboração de estudos e projetos</v>
          </cell>
          <cell r="AB2">
            <v>1</v>
          </cell>
          <cell r="AC2" t="str">
            <v>Instrumentos e ações em planejamento e gestão pública</v>
          </cell>
          <cell r="AD2">
            <v>1</v>
          </cell>
          <cell r="AE2" t="str">
            <v>Ações complementares às obras</v>
          </cell>
          <cell r="AF2">
            <v>3</v>
          </cell>
          <cell r="AG2" t="str">
            <v>Gerenciamento</v>
          </cell>
          <cell r="AH2">
            <v>1</v>
          </cell>
          <cell r="AI2" t="str">
            <v>Trabalho social</v>
          </cell>
          <cell r="AJ2">
            <v>4</v>
          </cell>
        </row>
        <row r="3">
          <cell r="B3" t="str">
            <v>Unidades habitacionais</v>
          </cell>
        </row>
        <row r="4">
          <cell r="B4" t="str">
            <v>Equipamentos comunitários</v>
          </cell>
        </row>
        <row r="5">
          <cell r="B5" t="str">
            <v>Pavimentação</v>
          </cell>
        </row>
        <row r="6">
          <cell r="B6" t="str">
            <v xml:space="preserve">Drenagem </v>
          </cell>
        </row>
        <row r="7">
          <cell r="B7" t="str">
            <v>Abastecimento de água</v>
          </cell>
        </row>
        <row r="8">
          <cell r="B8" t="str">
            <v>Esgotamento sanitário</v>
          </cell>
        </row>
        <row r="9">
          <cell r="B9" t="str">
            <v>Energia elétrica e iluminação pública</v>
          </cell>
        </row>
        <row r="10">
          <cell r="B10" t="str">
            <v>Coleta e tratamento de resíduos sólidos</v>
          </cell>
        </row>
        <row r="11">
          <cell r="B11" t="str">
            <v xml:space="preserve">Contenção e estabilização de encostas </v>
          </cell>
        </row>
        <row r="12">
          <cell r="B12" t="str">
            <v>Regularização fundiária</v>
          </cell>
        </row>
        <row r="13">
          <cell r="B13" t="str">
            <v>Aquisição de terreno</v>
          </cell>
        </row>
        <row r="14">
          <cell r="B14" t="str">
            <v>Aquisição de equipamentos e insumos</v>
          </cell>
        </row>
        <row r="15">
          <cell r="B15" t="str">
            <v>Elaboração de estudos e projetos</v>
          </cell>
        </row>
        <row r="16">
          <cell r="B16" t="str">
            <v>Instrumentos e ações em planejamento e gestão pública</v>
          </cell>
        </row>
        <row r="17">
          <cell r="B17" t="str">
            <v>Ações complementares às obras</v>
          </cell>
        </row>
        <row r="18">
          <cell r="B18" t="str">
            <v>Gerenciamento</v>
          </cell>
        </row>
        <row r="19">
          <cell r="B19" t="str">
            <v>Trabalho social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oria"/>
      <sheetName val="PLQ"/>
      <sheetName val="QCI"/>
      <sheetName val="Resumo _ Licitação"/>
      <sheetName val="CRONOGRAMA_ Licitação"/>
      <sheetName val="PLE"/>
      <sheetName val="CFF"/>
      <sheetName val="Distâncias"/>
      <sheetName val="Sinapi"/>
      <sheetName val="FDE"/>
      <sheetName val="SIUR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oria"/>
      <sheetName val="PLQ"/>
      <sheetName val="QCI"/>
      <sheetName val="Resumo _ Licitação"/>
      <sheetName val="CRONOGRAMA_ Licitação"/>
      <sheetName val="PLE"/>
      <sheetName val="CFF"/>
      <sheetName val="Distâncias"/>
      <sheetName val="Sinapi"/>
      <sheetName val="FDE"/>
      <sheetName val="SIUR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PLQ"/>
      <sheetName val="Memoria"/>
      <sheetName val="Resumo _ Licitação"/>
      <sheetName val="Memoria 2"/>
      <sheetName val="QCI"/>
      <sheetName val="CFF"/>
      <sheetName val="CRONOGRAMA_ Licitação"/>
      <sheetName val="Distâncias"/>
      <sheetName val="Sinapi"/>
      <sheetName val="SIURB"/>
      <sheetName val="Plan1"/>
      <sheetName val="FDE"/>
      <sheetName val="Localização"/>
    </sheetNames>
    <sheetDataSet>
      <sheetData sheetId="0" refreshError="1">
        <row r="14">
          <cell r="C14" t="str">
            <v>SECRETARIA DE INFRAESTRUTURA E SERVIÇOS URBANOS</v>
          </cell>
        </row>
        <row r="16">
          <cell r="D16" t="str">
            <v>RECAPEAMENTO EM DIVERSAS VIAS DO MUNICÍPIO DE ITAPEVI</v>
          </cell>
        </row>
        <row r="18">
          <cell r="A18" t="str">
            <v xml:space="preserve">Tipo de Intervenção: </v>
          </cell>
          <cell r="D18" t="str">
            <v>Recapeamento</v>
          </cell>
          <cell r="F18" t="str">
            <v>Área de intervenção:</v>
          </cell>
        </row>
        <row r="20">
          <cell r="F20" t="str">
            <v>Investimento:</v>
          </cell>
        </row>
        <row r="22">
          <cell r="F22" t="str">
            <v>Valor:</v>
          </cell>
        </row>
        <row r="25">
          <cell r="A25">
            <v>1</v>
          </cell>
          <cell r="D25" t="str">
            <v>SERVIÇOS PRELIMINARES E FRESAGEM</v>
          </cell>
          <cell r="L25">
            <v>0</v>
          </cell>
          <cell r="M25">
            <v>6.1653313480804668E-2</v>
          </cell>
          <cell r="N25">
            <v>6.1653313480804668E-2</v>
          </cell>
          <cell r="O25">
            <v>0.12180471704407309</v>
          </cell>
          <cell r="P25">
            <v>7.1707158927858755E-2</v>
          </cell>
          <cell r="S25">
            <v>5.9683208664548543E-2</v>
          </cell>
          <cell r="T25">
            <v>7.5354884893219842E-2</v>
          </cell>
          <cell r="U25">
            <v>6.1272039036877064E-2</v>
          </cell>
          <cell r="V25">
            <v>6.5351755037469567E-2</v>
          </cell>
          <cell r="W25">
            <v>7.9153404376405084E-2</v>
          </cell>
          <cell r="Z25">
            <v>8.0574916268229255E-2</v>
          </cell>
          <cell r="AA25">
            <v>7.3201534424969447E-2</v>
          </cell>
          <cell r="AB25">
            <v>4.5243928798924721E-2</v>
          </cell>
          <cell r="AC25">
            <v>4.9458596001747394E-2</v>
          </cell>
          <cell r="AD25">
            <v>4.694361478203396E-2</v>
          </cell>
          <cell r="AG25">
            <v>4.694361478203396E-2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</row>
        <row r="32">
          <cell r="A32">
            <v>2</v>
          </cell>
          <cell r="D32" t="str">
            <v>RECAPEAMENTO</v>
          </cell>
          <cell r="L32">
            <v>0</v>
          </cell>
          <cell r="M32">
            <v>0</v>
          </cell>
          <cell r="N32">
            <v>6.6276452810033054E-2</v>
          </cell>
          <cell r="O32">
            <v>6.6276452810033054E-2</v>
          </cell>
          <cell r="P32">
            <v>9.3755201006708963E-2</v>
          </cell>
          <cell r="S32">
            <v>6.415861758733947E-2</v>
          </cell>
          <cell r="T32">
            <v>6.415861758733947E-2</v>
          </cell>
          <cell r="U32">
            <v>6.5866588096135617E-2</v>
          </cell>
          <cell r="V32">
            <v>6.5866588096135617E-2</v>
          </cell>
          <cell r="W32">
            <v>7.0252225943090746E-2</v>
          </cell>
          <cell r="Z32">
            <v>8.5088806646857404E-2</v>
          </cell>
          <cell r="AA32">
            <v>8.6616912120810879E-2</v>
          </cell>
          <cell r="AB32">
            <v>6.8952179482899362E-2</v>
          </cell>
          <cell r="AC32">
            <v>4.863659295320804E-2</v>
          </cell>
          <cell r="AD32">
            <v>5.3167301461921668E-2</v>
          </cell>
          <cell r="AG32">
            <v>5.0463731698743367E-2</v>
          </cell>
          <cell r="AH32">
            <v>5.0463731698743367E-2</v>
          </cell>
          <cell r="AI32">
            <v>0</v>
          </cell>
          <cell r="AJ32">
            <v>0</v>
          </cell>
          <cell r="AK32">
            <v>0</v>
          </cell>
        </row>
        <row r="38">
          <cell r="A38">
            <v>3</v>
          </cell>
          <cell r="D38" t="str">
            <v>SINALIZAÇÃO E COMPONENTES</v>
          </cell>
          <cell r="L38">
            <v>2.4257949976641727E-2</v>
          </cell>
          <cell r="M38">
            <v>2.6067262315048322E-2</v>
          </cell>
          <cell r="N38">
            <v>3.1594938398537423E-3</v>
          </cell>
          <cell r="O38">
            <v>3.6327976367599213E-2</v>
          </cell>
          <cell r="P38">
            <v>6.2151467324389864E-2</v>
          </cell>
          <cell r="S38">
            <v>7.5824461353684897E-2</v>
          </cell>
          <cell r="T38">
            <v>7.4370904898099291E-2</v>
          </cell>
          <cell r="U38">
            <v>6.0191478713082364E-2</v>
          </cell>
          <cell r="V38">
            <v>6.3772082600509303E-2</v>
          </cell>
          <cell r="W38">
            <v>6.1914854934657211E-2</v>
          </cell>
          <cell r="Z38">
            <v>6.4107665494570865E-2</v>
          </cell>
          <cell r="AA38">
            <v>7.5969150144873737E-2</v>
          </cell>
          <cell r="AB38">
            <v>8.0319631500013144E-2</v>
          </cell>
          <cell r="AC38">
            <v>7.2223712772476023E-2</v>
          </cell>
          <cell r="AD38">
            <v>5.4549418026858608E-2</v>
          </cell>
          <cell r="AG38">
            <v>4.7777038362343253E-2</v>
          </cell>
          <cell r="AH38">
            <v>4.8156415961857067E-2</v>
          </cell>
          <cell r="AI38">
            <v>4.6984498328005588E-2</v>
          </cell>
          <cell r="AJ38">
            <v>2.1874537085435866E-2</v>
          </cell>
          <cell r="AK38">
            <v>0</v>
          </cell>
        </row>
        <row r="63">
          <cell r="A63">
            <v>4</v>
          </cell>
          <cell r="D63" t="str">
            <v>CONTROLE TECNOLÓGICO</v>
          </cell>
          <cell r="L63">
            <v>0</v>
          </cell>
          <cell r="M63">
            <v>0</v>
          </cell>
          <cell r="N63">
            <v>6.6276452810033068E-2</v>
          </cell>
          <cell r="O63">
            <v>6.6276452810033068E-2</v>
          </cell>
          <cell r="P63">
            <v>9.3755201006708963E-2</v>
          </cell>
          <cell r="S63">
            <v>6.415861758733947E-2</v>
          </cell>
          <cell r="T63">
            <v>6.415861758733947E-2</v>
          </cell>
          <cell r="U63">
            <v>6.5866588096135617E-2</v>
          </cell>
          <cell r="V63">
            <v>6.5866588096135617E-2</v>
          </cell>
          <cell r="W63">
            <v>7.0252225943090746E-2</v>
          </cell>
          <cell r="Z63">
            <v>8.5088806646857418E-2</v>
          </cell>
          <cell r="AA63">
            <v>8.6616912120810866E-2</v>
          </cell>
          <cell r="AB63">
            <v>6.8952179482899362E-2</v>
          </cell>
          <cell r="AC63">
            <v>4.8636592953208047E-2</v>
          </cell>
          <cell r="AD63">
            <v>5.3167301461921668E-2</v>
          </cell>
          <cell r="AG63">
            <v>5.0463731698743373E-2</v>
          </cell>
          <cell r="AH63">
            <v>5.0463731698743373E-2</v>
          </cell>
          <cell r="AI63">
            <v>0</v>
          </cell>
          <cell r="AJ63">
            <v>0</v>
          </cell>
          <cell r="AK63">
            <v>0</v>
          </cell>
        </row>
        <row r="65">
          <cell r="N65">
            <v>6.6276452810033068E-2</v>
          </cell>
          <cell r="O65">
            <v>6.6276452810033068E-2</v>
          </cell>
          <cell r="P65">
            <v>9.3755201006708963E-2</v>
          </cell>
          <cell r="S65">
            <v>6.415861758733947E-2</v>
          </cell>
          <cell r="T65">
            <v>6.415861758733947E-2</v>
          </cell>
          <cell r="U65">
            <v>6.5866588096135617E-2</v>
          </cell>
          <cell r="V65">
            <v>6.5866588096135617E-2</v>
          </cell>
          <cell r="W65">
            <v>7.0252225943090746E-2</v>
          </cell>
          <cell r="Z65">
            <v>8.5088806646857404E-2</v>
          </cell>
          <cell r="AA65">
            <v>8.6616912120810866E-2</v>
          </cell>
          <cell r="AB65">
            <v>6.8952179482899362E-2</v>
          </cell>
          <cell r="AC65">
            <v>4.863659295320804E-2</v>
          </cell>
          <cell r="AD65">
            <v>5.3167301461921668E-2</v>
          </cell>
          <cell r="AG65">
            <v>5.0463731698743373E-2</v>
          </cell>
          <cell r="AH65">
            <v>5.0463731698743373E-2</v>
          </cell>
        </row>
        <row r="68">
          <cell r="E68" t="str">
            <v>BDI - 23,38%</v>
          </cell>
          <cell r="F68">
            <v>1.2338</v>
          </cell>
        </row>
        <row r="73">
          <cell r="D73" t="str">
            <v>___________________________________________</v>
          </cell>
          <cell r="E73" t="str">
            <v>___________________________________________</v>
          </cell>
        </row>
        <row r="75">
          <cell r="D75" t="str">
            <v>Secretário de Infraestrutura e Serviços Urbanos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abSelected="1" view="pageBreakPreview" topLeftCell="A12" zoomScale="85" zoomScaleNormal="100" zoomScaleSheetLayoutView="85" workbookViewId="0">
      <selection activeCell="C15" sqref="C15"/>
    </sheetView>
  </sheetViews>
  <sheetFormatPr defaultColWidth="9.140625" defaultRowHeight="15" outlineLevelRow="1" x14ac:dyDescent="0.25"/>
  <cols>
    <col min="1" max="1" width="15.140625" style="32" customWidth="1"/>
    <col min="2" max="2" width="13.7109375" style="32" customWidth="1"/>
    <col min="3" max="3" width="17.42578125" style="32" customWidth="1"/>
    <col min="4" max="4" width="85.7109375" style="33" customWidth="1"/>
    <col min="5" max="5" width="8.5703125" style="32" customWidth="1"/>
    <col min="6" max="6" width="19.42578125" style="34" customWidth="1"/>
    <col min="7" max="7" width="13.42578125" style="34" customWidth="1"/>
    <col min="8" max="8" width="23.5703125" style="35" customWidth="1"/>
    <col min="9" max="9" width="11.7109375" style="36" customWidth="1"/>
    <col min="10" max="16384" width="9.140625" style="180"/>
  </cols>
  <sheetData>
    <row r="1" spans="1:9" customFormat="1" ht="19.5" hidden="1" customHeight="1" x14ac:dyDescent="0.3">
      <c r="A1" s="1"/>
      <c r="B1" s="1"/>
      <c r="C1" s="1"/>
      <c r="D1" s="2" t="s">
        <v>0</v>
      </c>
      <c r="E1" s="1"/>
      <c r="F1" s="3"/>
      <c r="G1" s="1"/>
      <c r="H1" s="1"/>
      <c r="I1" s="4" t="s">
        <v>1</v>
      </c>
    </row>
    <row r="2" spans="1:9" customFormat="1" ht="19.5" hidden="1" customHeight="1" x14ac:dyDescent="0.3">
      <c r="A2" s="1"/>
      <c r="B2" s="1"/>
      <c r="C2" s="1"/>
      <c r="D2" s="5" t="s">
        <v>365</v>
      </c>
      <c r="E2" s="1"/>
      <c r="F2" s="1"/>
      <c r="G2" s="1"/>
      <c r="H2" s="1"/>
      <c r="I2" s="6" t="s">
        <v>2</v>
      </c>
    </row>
    <row r="3" spans="1:9" customFormat="1" ht="12.75" hidden="1" customHeight="1" x14ac:dyDescent="0.25">
      <c r="A3" s="1"/>
      <c r="B3" s="1"/>
      <c r="C3" s="1"/>
      <c r="D3" s="7"/>
      <c r="E3" s="1"/>
      <c r="F3" s="1"/>
      <c r="G3" s="1"/>
      <c r="H3" s="1"/>
      <c r="I3" s="1"/>
    </row>
    <row r="4" spans="1:9" s="257" customFormat="1" ht="20.100000000000001" hidden="1" customHeight="1" x14ac:dyDescent="0.25">
      <c r="A4" s="8" t="s">
        <v>3</v>
      </c>
      <c r="B4" s="743" t="s">
        <v>4</v>
      </c>
      <c r="C4" s="744"/>
      <c r="D4" s="9" t="s">
        <v>5</v>
      </c>
      <c r="E4" s="10" t="s">
        <v>6</v>
      </c>
      <c r="F4" s="11"/>
      <c r="G4" s="11"/>
      <c r="H4" s="12"/>
      <c r="I4" s="13"/>
    </row>
    <row r="5" spans="1:9" ht="24.95" hidden="1" customHeight="1" x14ac:dyDescent="0.25">
      <c r="A5" s="14" t="s">
        <v>7</v>
      </c>
      <c r="B5" s="745" t="s">
        <v>8</v>
      </c>
      <c r="C5" s="746"/>
      <c r="D5" s="15" t="s">
        <v>9</v>
      </c>
      <c r="E5" s="16" t="s">
        <v>10</v>
      </c>
      <c r="F5" s="17"/>
      <c r="G5" s="17"/>
      <c r="H5" s="18"/>
      <c r="I5" s="19"/>
    </row>
    <row r="6" spans="1:9" s="258" customFormat="1" ht="20.100000000000001" hidden="1" customHeight="1" x14ac:dyDescent="0.25">
      <c r="A6" s="20" t="s">
        <v>11</v>
      </c>
      <c r="B6" s="10"/>
      <c r="C6" s="10"/>
      <c r="D6" s="9" t="s">
        <v>12</v>
      </c>
      <c r="E6" s="21" t="s">
        <v>13</v>
      </c>
      <c r="F6" s="11"/>
      <c r="G6" s="11"/>
      <c r="H6" s="12"/>
      <c r="I6" s="13"/>
    </row>
    <row r="7" spans="1:9" ht="24.95" hidden="1" customHeight="1" x14ac:dyDescent="0.25">
      <c r="A7" s="22" t="s">
        <v>14</v>
      </c>
      <c r="B7" s="23"/>
      <c r="C7" s="23"/>
      <c r="D7" s="15" t="s">
        <v>15</v>
      </c>
      <c r="E7" s="24" t="s">
        <v>16</v>
      </c>
      <c r="F7" s="17"/>
      <c r="G7" s="17"/>
      <c r="H7" s="18"/>
      <c r="I7" s="19"/>
    </row>
    <row r="8" spans="1:9" s="258" customFormat="1" ht="20.100000000000001" hidden="1" customHeight="1" x14ac:dyDescent="0.25">
      <c r="A8" s="25" t="s">
        <v>17</v>
      </c>
      <c r="B8" s="25" t="s">
        <v>18</v>
      </c>
      <c r="C8" s="25" t="s">
        <v>19</v>
      </c>
      <c r="D8" s="26" t="s">
        <v>20</v>
      </c>
      <c r="E8" s="10"/>
      <c r="F8" s="11"/>
      <c r="G8" s="11"/>
      <c r="H8" s="12"/>
      <c r="I8" s="27" t="s">
        <v>21</v>
      </c>
    </row>
    <row r="9" spans="1:9" ht="24.95" hidden="1" customHeight="1" x14ac:dyDescent="0.25">
      <c r="A9" s="28">
        <v>43282</v>
      </c>
      <c r="B9" s="29" t="s">
        <v>22</v>
      </c>
      <c r="C9" s="29" t="s">
        <v>23</v>
      </c>
      <c r="D9" s="30"/>
      <c r="E9" s="23"/>
      <c r="F9" s="17"/>
      <c r="G9" s="17"/>
      <c r="H9" s="18"/>
      <c r="I9" s="31">
        <v>0.23380000000000001</v>
      </c>
    </row>
    <row r="10" spans="1:9" ht="15.75" hidden="1" thickBot="1" x14ac:dyDescent="0.3"/>
    <row r="11" spans="1:9" ht="15.75" hidden="1" thickBot="1" x14ac:dyDescent="0.3"/>
    <row r="12" spans="1:9" ht="30.75" customHeight="1" x14ac:dyDescent="0.25">
      <c r="A12" s="37"/>
      <c r="B12" s="38"/>
      <c r="C12" s="760" t="s">
        <v>24</v>
      </c>
      <c r="D12" s="760"/>
      <c r="E12" s="760"/>
      <c r="F12" s="760"/>
      <c r="G12" s="760"/>
      <c r="H12" s="760"/>
      <c r="I12" s="761"/>
    </row>
    <row r="13" spans="1:9" ht="15.75" customHeight="1" x14ac:dyDescent="0.25">
      <c r="A13" s="39"/>
      <c r="C13" s="762" t="s">
        <v>25</v>
      </c>
      <c r="D13" s="762"/>
      <c r="E13" s="762"/>
      <c r="F13" s="762"/>
      <c r="G13" s="762"/>
      <c r="H13" s="762"/>
      <c r="I13" s="763"/>
    </row>
    <row r="14" spans="1:9" ht="19.5" customHeight="1" x14ac:dyDescent="0.25">
      <c r="A14" s="39"/>
      <c r="C14" s="764" t="s">
        <v>26</v>
      </c>
      <c r="D14" s="764"/>
      <c r="E14" s="764"/>
      <c r="F14" s="764"/>
      <c r="G14" s="764"/>
      <c r="H14" s="764"/>
      <c r="I14" s="765"/>
    </row>
    <row r="15" spans="1:9" ht="15.75" x14ac:dyDescent="0.25">
      <c r="A15" s="39"/>
      <c r="D15" s="40"/>
      <c r="E15" s="41"/>
      <c r="F15" s="42"/>
      <c r="G15" s="41"/>
      <c r="H15" s="41"/>
      <c r="I15" s="43"/>
    </row>
    <row r="16" spans="1:9" s="259" customFormat="1" ht="16.5" customHeight="1" x14ac:dyDescent="0.25">
      <c r="A16" s="44" t="s">
        <v>27</v>
      </c>
      <c r="B16" s="41"/>
      <c r="C16" s="45"/>
      <c r="D16" s="46" t="s">
        <v>28</v>
      </c>
      <c r="E16" s="41"/>
      <c r="F16" s="42"/>
      <c r="G16" s="41"/>
      <c r="H16" s="41"/>
      <c r="I16" s="43"/>
    </row>
    <row r="17" spans="1:9" s="259" customFormat="1" ht="8.25" customHeight="1" x14ac:dyDescent="0.25">
      <c r="A17" s="47"/>
      <c r="B17" s="41"/>
      <c r="C17" s="48"/>
      <c r="D17" s="48"/>
      <c r="E17" s="41"/>
      <c r="F17" s="42"/>
      <c r="G17" s="41"/>
      <c r="H17" s="41"/>
      <c r="I17" s="43"/>
    </row>
    <row r="18" spans="1:9" s="259" customFormat="1" ht="15.75" customHeight="1" x14ac:dyDescent="0.25">
      <c r="A18" s="49" t="s">
        <v>29</v>
      </c>
      <c r="B18" s="50"/>
      <c r="C18" s="45"/>
      <c r="D18" s="46" t="s">
        <v>30</v>
      </c>
      <c r="E18" s="41"/>
      <c r="F18" s="766" t="s">
        <v>31</v>
      </c>
      <c r="G18" s="766"/>
      <c r="H18" s="51">
        <v>21446.012000000002</v>
      </c>
      <c r="I18" s="52"/>
    </row>
    <row r="19" spans="1:9" s="259" customFormat="1" ht="8.25" customHeight="1" x14ac:dyDescent="0.25">
      <c r="A19" s="53"/>
      <c r="B19" s="41"/>
      <c r="C19" s="48"/>
      <c r="D19" s="48"/>
      <c r="E19" s="41"/>
      <c r="F19" s="54"/>
      <c r="G19" s="54"/>
      <c r="H19" s="42"/>
      <c r="I19" s="55"/>
    </row>
    <row r="20" spans="1:9" s="259" customFormat="1" ht="35.25" customHeight="1" x14ac:dyDescent="0.25">
      <c r="A20" s="49" t="s">
        <v>32</v>
      </c>
      <c r="B20" s="667" t="s">
        <v>362</v>
      </c>
      <c r="C20" s="667"/>
      <c r="D20" s="667"/>
      <c r="E20" s="41"/>
      <c r="F20" s="766" t="s">
        <v>33</v>
      </c>
      <c r="G20" s="766"/>
      <c r="H20" s="56">
        <v>2522881.12</v>
      </c>
      <c r="I20" s="57"/>
    </row>
    <row r="21" spans="1:9" s="259" customFormat="1" ht="8.25" customHeight="1" x14ac:dyDescent="0.25">
      <c r="A21" s="53"/>
      <c r="B21" s="41"/>
      <c r="C21" s="48"/>
      <c r="D21" s="48"/>
      <c r="E21" s="41"/>
      <c r="F21" s="54"/>
      <c r="G21" s="54"/>
      <c r="H21" s="42"/>
      <c r="I21" s="55"/>
    </row>
    <row r="22" spans="1:9" s="259" customFormat="1" ht="16.5" customHeight="1" x14ac:dyDescent="0.25">
      <c r="A22" s="44" t="s">
        <v>34</v>
      </c>
      <c r="B22" s="555"/>
      <c r="C22" s="551" t="s">
        <v>318</v>
      </c>
      <c r="E22" s="555"/>
      <c r="F22" s="759" t="s">
        <v>35</v>
      </c>
      <c r="G22" s="759"/>
      <c r="H22" s="408">
        <v>117.63870690737279</v>
      </c>
      <c r="I22" s="557"/>
    </row>
    <row r="23" spans="1:9" ht="16.5" customHeight="1" thickBot="1" x14ac:dyDescent="0.3">
      <c r="A23" s="58"/>
      <c r="B23" s="59"/>
      <c r="C23" s="60"/>
      <c r="E23" s="556"/>
      <c r="F23" s="61"/>
      <c r="G23" s="59"/>
      <c r="H23" s="59"/>
      <c r="I23" s="62"/>
    </row>
    <row r="24" spans="1:9" s="261" customFormat="1" ht="51.75" customHeight="1" thickBot="1" x14ac:dyDescent="0.3">
      <c r="A24" s="63" t="s">
        <v>36</v>
      </c>
      <c r="B24" s="63" t="s">
        <v>37</v>
      </c>
      <c r="C24" s="64" t="s">
        <v>38</v>
      </c>
      <c r="D24" s="65" t="s">
        <v>39</v>
      </c>
      <c r="E24" s="66" t="s">
        <v>40</v>
      </c>
      <c r="F24" s="67" t="s">
        <v>41</v>
      </c>
      <c r="G24" s="68" t="s">
        <v>42</v>
      </c>
      <c r="H24" s="69" t="s">
        <v>43</v>
      </c>
      <c r="I24" s="70" t="s">
        <v>44</v>
      </c>
    </row>
    <row r="25" spans="1:9" s="261" customFormat="1" ht="19.5" thickTop="1" thickBot="1" x14ac:dyDescent="0.3">
      <c r="A25" s="757">
        <v>1</v>
      </c>
      <c r="B25" s="758"/>
      <c r="C25" s="71"/>
      <c r="D25" s="72" t="s">
        <v>243</v>
      </c>
      <c r="E25" s="73">
        <v>13234.56</v>
      </c>
      <c r="F25" s="73"/>
      <c r="G25" s="73"/>
      <c r="H25" s="74"/>
      <c r="I25" s="75">
        <v>6.4999999999999997E-3</v>
      </c>
    </row>
    <row r="26" spans="1:9" s="261" customFormat="1" ht="18" x14ac:dyDescent="0.25">
      <c r="A26" s="755" t="s">
        <v>46</v>
      </c>
      <c r="B26" s="756"/>
      <c r="C26" s="756"/>
      <c r="D26" s="85" t="s">
        <v>244</v>
      </c>
      <c r="E26" s="76">
        <v>13234.56</v>
      </c>
      <c r="F26" s="76"/>
      <c r="G26" s="76"/>
      <c r="H26" s="76"/>
      <c r="I26" s="77">
        <v>6.4722828074442167E-3</v>
      </c>
    </row>
    <row r="27" spans="1:9" s="261" customFormat="1" ht="18.75" thickBot="1" x14ac:dyDescent="0.3">
      <c r="A27" s="454" t="s">
        <v>47</v>
      </c>
      <c r="B27" s="455">
        <v>101603</v>
      </c>
      <c r="C27" s="263" t="s">
        <v>321</v>
      </c>
      <c r="D27" s="79" t="s">
        <v>221</v>
      </c>
      <c r="E27" s="451" t="s">
        <v>62</v>
      </c>
      <c r="F27" s="452">
        <v>38.4</v>
      </c>
      <c r="G27" s="452">
        <v>344.65</v>
      </c>
      <c r="H27" s="453">
        <v>13234.56</v>
      </c>
      <c r="I27" s="77">
        <v>6.4722828074442167E-3</v>
      </c>
    </row>
    <row r="28" spans="1:9" s="262" customFormat="1" ht="16.5" customHeight="1" thickBot="1" x14ac:dyDescent="0.3">
      <c r="A28" s="749">
        <v>2</v>
      </c>
      <c r="B28" s="754"/>
      <c r="C28" s="438"/>
      <c r="D28" s="87" t="s">
        <v>45</v>
      </c>
      <c r="E28" s="73">
        <v>272666.8</v>
      </c>
      <c r="F28" s="73"/>
      <c r="G28" s="73"/>
      <c r="H28" s="74"/>
      <c r="I28" s="75">
        <v>0.1333</v>
      </c>
    </row>
    <row r="29" spans="1:9" s="262" customFormat="1" ht="16.5" customHeight="1" x14ac:dyDescent="0.25">
      <c r="A29" s="755" t="s">
        <v>51</v>
      </c>
      <c r="B29" s="756"/>
      <c r="C29" s="756"/>
      <c r="D29" s="85" t="s">
        <v>291</v>
      </c>
      <c r="E29" s="76">
        <v>46411.37</v>
      </c>
      <c r="F29" s="76"/>
      <c r="G29" s="76"/>
      <c r="H29" s="76"/>
      <c r="I29" s="77">
        <v>2.2697204298513313E-2</v>
      </c>
    </row>
    <row r="30" spans="1:9" s="262" customFormat="1" ht="16.5" customHeight="1" x14ac:dyDescent="0.25">
      <c r="A30" s="427" t="s">
        <v>52</v>
      </c>
      <c r="B30" s="552">
        <v>50300</v>
      </c>
      <c r="C30" s="263" t="s">
        <v>321</v>
      </c>
      <c r="D30" s="79" t="s">
        <v>281</v>
      </c>
      <c r="E30" s="80" t="s">
        <v>62</v>
      </c>
      <c r="F30" s="81">
        <v>221.958</v>
      </c>
      <c r="G30" s="82">
        <v>20.66</v>
      </c>
      <c r="H30" s="83">
        <v>4585.6499999999996</v>
      </c>
      <c r="I30" s="84">
        <v>2.24258484271155E-3</v>
      </c>
    </row>
    <row r="31" spans="1:9" s="262" customFormat="1" ht="16.5" customHeight="1" x14ac:dyDescent="0.25">
      <c r="A31" s="427" t="s">
        <v>53</v>
      </c>
      <c r="B31" s="86" t="s">
        <v>264</v>
      </c>
      <c r="C31" s="263" t="s">
        <v>319</v>
      </c>
      <c r="D31" s="79" t="s">
        <v>265</v>
      </c>
      <c r="E31" s="80" t="s">
        <v>61</v>
      </c>
      <c r="F31" s="81">
        <v>10</v>
      </c>
      <c r="G31" s="82">
        <v>521.16</v>
      </c>
      <c r="H31" s="83">
        <v>5211.6000000000004</v>
      </c>
      <c r="I31" s="84">
        <v>2.5487019651032061E-3</v>
      </c>
    </row>
    <row r="32" spans="1:9" s="262" customFormat="1" ht="16.5" customHeight="1" x14ac:dyDescent="0.25">
      <c r="A32" s="427" t="s">
        <v>54</v>
      </c>
      <c r="B32" s="552">
        <v>51901</v>
      </c>
      <c r="C32" s="263" t="s">
        <v>321</v>
      </c>
      <c r="D32" s="79" t="s">
        <v>282</v>
      </c>
      <c r="E32" s="80" t="s">
        <v>49</v>
      </c>
      <c r="F32" s="81">
        <v>33.293700000000001</v>
      </c>
      <c r="G32" s="82">
        <v>490.77</v>
      </c>
      <c r="H32" s="83">
        <v>16339.55</v>
      </c>
      <c r="I32" s="84">
        <v>7.9907596887524145E-3</v>
      </c>
    </row>
    <row r="33" spans="1:9" s="262" customFormat="1" ht="16.5" customHeight="1" x14ac:dyDescent="0.25">
      <c r="A33" s="427" t="s">
        <v>285</v>
      </c>
      <c r="B33" s="552" t="s">
        <v>283</v>
      </c>
      <c r="C33" s="263" t="s">
        <v>321</v>
      </c>
      <c r="D33" s="79" t="s">
        <v>230</v>
      </c>
      <c r="E33" s="80" t="s">
        <v>49</v>
      </c>
      <c r="F33" s="81">
        <v>11.097900000000001</v>
      </c>
      <c r="G33" s="82">
        <v>405.03</v>
      </c>
      <c r="H33" s="83">
        <v>4494.9799999999996</v>
      </c>
      <c r="I33" s="84">
        <v>2.1982432188002929E-3</v>
      </c>
    </row>
    <row r="34" spans="1:9" s="262" customFormat="1" ht="16.5" customHeight="1" x14ac:dyDescent="0.25">
      <c r="A34" s="427" t="s">
        <v>286</v>
      </c>
      <c r="B34" s="552">
        <v>50100</v>
      </c>
      <c r="C34" s="263" t="s">
        <v>321</v>
      </c>
      <c r="D34" s="79" t="s">
        <v>290</v>
      </c>
      <c r="E34" s="80" t="s">
        <v>66</v>
      </c>
      <c r="F34" s="81">
        <v>300.5</v>
      </c>
      <c r="G34" s="82">
        <v>8.42</v>
      </c>
      <c r="H34" s="83">
        <v>2530.21</v>
      </c>
      <c r="I34" s="84">
        <v>1.2373841428973409E-3</v>
      </c>
    </row>
    <row r="35" spans="1:9" s="262" customFormat="1" ht="16.5" customHeight="1" x14ac:dyDescent="0.25">
      <c r="A35" s="427" t="s">
        <v>292</v>
      </c>
      <c r="B35" s="552">
        <v>58200</v>
      </c>
      <c r="C35" s="263" t="s">
        <v>321</v>
      </c>
      <c r="D35" s="79" t="s">
        <v>302</v>
      </c>
      <c r="E35" s="80" t="s">
        <v>303</v>
      </c>
      <c r="F35" s="82">
        <v>4328.5150000000003</v>
      </c>
      <c r="G35" s="82">
        <v>0.25</v>
      </c>
      <c r="H35" s="83">
        <v>1082.1300000000001</v>
      </c>
      <c r="I35" s="84">
        <v>5.2920923660625E-4</v>
      </c>
    </row>
    <row r="36" spans="1:9" s="262" customFormat="1" ht="30" x14ac:dyDescent="0.25">
      <c r="A36" s="427" t="s">
        <v>304</v>
      </c>
      <c r="B36" s="552">
        <v>51402</v>
      </c>
      <c r="C36" s="263" t="s">
        <v>321</v>
      </c>
      <c r="D36" s="79" t="s">
        <v>293</v>
      </c>
      <c r="E36" s="530" t="s">
        <v>66</v>
      </c>
      <c r="F36" s="532">
        <v>300.5</v>
      </c>
      <c r="G36" s="530">
        <v>40.49</v>
      </c>
      <c r="H36" s="83">
        <v>12167.25</v>
      </c>
      <c r="I36" s="84">
        <v>5.9503212036422556E-3</v>
      </c>
    </row>
    <row r="37" spans="1:9" ht="15" customHeight="1" outlineLevel="1" x14ac:dyDescent="0.25">
      <c r="A37" s="755" t="s">
        <v>284</v>
      </c>
      <c r="B37" s="756"/>
      <c r="C37" s="756"/>
      <c r="D37" s="85" t="s">
        <v>48</v>
      </c>
      <c r="E37" s="76">
        <v>226255.43</v>
      </c>
      <c r="F37" s="76"/>
      <c r="G37" s="76"/>
      <c r="H37" s="76"/>
      <c r="I37" s="77">
        <v>0.11064887156655745</v>
      </c>
    </row>
    <row r="38" spans="1:9" s="262" customFormat="1" ht="30.75" outlineLevel="1" thickBot="1" x14ac:dyDescent="0.3">
      <c r="A38" s="427" t="s">
        <v>287</v>
      </c>
      <c r="B38" s="428" t="s">
        <v>316</v>
      </c>
      <c r="C38" s="429" t="s">
        <v>320</v>
      </c>
      <c r="D38" s="79" t="s">
        <v>317</v>
      </c>
      <c r="E38" s="661" t="s">
        <v>112</v>
      </c>
      <c r="F38" s="659">
        <v>21446.012000000002</v>
      </c>
      <c r="G38" s="659">
        <v>10.55</v>
      </c>
      <c r="H38" s="453">
        <v>226255.43</v>
      </c>
      <c r="I38" s="660">
        <v>0.11064887156655745</v>
      </c>
    </row>
    <row r="39" spans="1:9" s="262" customFormat="1" ht="15" customHeight="1" thickBot="1" x14ac:dyDescent="0.3">
      <c r="A39" s="749">
        <v>3</v>
      </c>
      <c r="B39" s="750"/>
      <c r="C39" s="442"/>
      <c r="D39" s="87" t="s">
        <v>50</v>
      </c>
      <c r="E39" s="662">
        <v>1570106.69</v>
      </c>
      <c r="F39" s="73"/>
      <c r="G39" s="73"/>
      <c r="H39" s="74"/>
      <c r="I39" s="75">
        <v>0.76790000000000003</v>
      </c>
    </row>
    <row r="40" spans="1:9" s="262" customFormat="1" ht="14.25" outlineLevel="1" x14ac:dyDescent="0.25">
      <c r="A40" s="751" t="s">
        <v>56</v>
      </c>
      <c r="B40" s="752"/>
      <c r="C40" s="753"/>
      <c r="D40" s="85" t="s">
        <v>50</v>
      </c>
      <c r="E40" s="76">
        <v>1570106.69</v>
      </c>
      <c r="F40" s="76"/>
      <c r="G40" s="76"/>
      <c r="H40" s="76"/>
      <c r="I40" s="77">
        <v>0.76785133283918372</v>
      </c>
    </row>
    <row r="41" spans="1:9" s="262" customFormat="1" outlineLevel="1" x14ac:dyDescent="0.25">
      <c r="A41" s="78" t="s">
        <v>58</v>
      </c>
      <c r="B41" s="552">
        <v>52600</v>
      </c>
      <c r="C41" s="263" t="s">
        <v>321</v>
      </c>
      <c r="D41" s="79" t="s">
        <v>241</v>
      </c>
      <c r="E41" s="80" t="s">
        <v>112</v>
      </c>
      <c r="F41" s="82">
        <v>21446.012000000002</v>
      </c>
      <c r="G41" s="82">
        <v>6.45</v>
      </c>
      <c r="H41" s="83">
        <v>138326.78</v>
      </c>
      <c r="I41" s="84">
        <v>6.7647888558676567E-2</v>
      </c>
    </row>
    <row r="42" spans="1:9" s="262" customFormat="1" outlineLevel="1" x14ac:dyDescent="0.25">
      <c r="A42" s="78" t="s">
        <v>245</v>
      </c>
      <c r="B42" s="552">
        <v>52800</v>
      </c>
      <c r="C42" s="263" t="s">
        <v>321</v>
      </c>
      <c r="D42" s="79" t="s">
        <v>220</v>
      </c>
      <c r="E42" s="80" t="s">
        <v>113</v>
      </c>
      <c r="F42" s="82">
        <v>1083.8506</v>
      </c>
      <c r="G42" s="82">
        <v>1267.28</v>
      </c>
      <c r="H42" s="83">
        <v>1373542.19</v>
      </c>
      <c r="I42" s="84">
        <v>0.67172263389461218</v>
      </c>
    </row>
    <row r="43" spans="1:9" s="262" customFormat="1" ht="27.75" customHeight="1" outlineLevel="1" x14ac:dyDescent="0.25">
      <c r="A43" s="78" t="s">
        <v>59</v>
      </c>
      <c r="B43" s="552">
        <v>57801</v>
      </c>
      <c r="C43" s="263" t="s">
        <v>321</v>
      </c>
      <c r="D43" s="79" t="s">
        <v>239</v>
      </c>
      <c r="E43" s="80" t="s">
        <v>49</v>
      </c>
      <c r="F43" s="82">
        <v>1083.8506</v>
      </c>
      <c r="G43" s="82">
        <v>14.84</v>
      </c>
      <c r="H43" s="83">
        <v>16084.34</v>
      </c>
      <c r="I43" s="84">
        <v>7.8659507570397001E-3</v>
      </c>
    </row>
    <row r="44" spans="1:9" s="262" customFormat="1" ht="15.75" outlineLevel="1" thickBot="1" x14ac:dyDescent="0.3">
      <c r="A44" s="78" t="s">
        <v>60</v>
      </c>
      <c r="B44" s="552">
        <v>57807</v>
      </c>
      <c r="C44" s="263" t="s">
        <v>321</v>
      </c>
      <c r="D44" s="79" t="s">
        <v>240</v>
      </c>
      <c r="E44" s="448" t="s">
        <v>114</v>
      </c>
      <c r="F44" s="449">
        <v>16089.075898000001</v>
      </c>
      <c r="G44" s="449">
        <v>2.62</v>
      </c>
      <c r="H44" s="450">
        <v>42153.38</v>
      </c>
      <c r="I44" s="84">
        <v>2.0614859628855276E-2</v>
      </c>
    </row>
    <row r="45" spans="1:9" s="262" customFormat="1" ht="15.75" outlineLevel="1" thickBot="1" x14ac:dyDescent="0.3">
      <c r="A45" s="749">
        <v>4</v>
      </c>
      <c r="B45" s="750"/>
      <c r="C45" s="442"/>
      <c r="D45" s="87" t="s">
        <v>305</v>
      </c>
      <c r="E45" s="73">
        <v>26793.75</v>
      </c>
      <c r="F45" s="73"/>
      <c r="G45" s="73"/>
      <c r="H45" s="74"/>
      <c r="I45" s="88">
        <v>1.3100000000000001E-2</v>
      </c>
    </row>
    <row r="46" spans="1:9" s="262" customFormat="1" ht="14.25" outlineLevel="1" x14ac:dyDescent="0.25">
      <c r="A46" s="751" t="s">
        <v>68</v>
      </c>
      <c r="B46" s="752"/>
      <c r="C46" s="753"/>
      <c r="D46" s="85" t="s">
        <v>252</v>
      </c>
      <c r="E46" s="76">
        <v>7035.12</v>
      </c>
      <c r="F46" s="76"/>
      <c r="G46" s="76"/>
      <c r="H46" s="76"/>
      <c r="I46" s="77">
        <v>3.4404835691029365E-3</v>
      </c>
    </row>
    <row r="47" spans="1:9" s="262" customFormat="1" outlineLevel="1" x14ac:dyDescent="0.25">
      <c r="A47" s="78" t="s">
        <v>69</v>
      </c>
      <c r="B47" s="86" t="s">
        <v>263</v>
      </c>
      <c r="C47" s="263" t="s">
        <v>319</v>
      </c>
      <c r="D47" s="79" t="s">
        <v>262</v>
      </c>
      <c r="E47" s="80" t="s">
        <v>49</v>
      </c>
      <c r="F47" s="82">
        <v>21.193920000000006</v>
      </c>
      <c r="G47" s="82">
        <v>184.4</v>
      </c>
      <c r="H47" s="83">
        <v>3908.16</v>
      </c>
      <c r="I47" s="84">
        <v>1.9112623900410131E-3</v>
      </c>
    </row>
    <row r="48" spans="1:9" s="262" customFormat="1" outlineLevel="1" x14ac:dyDescent="0.25">
      <c r="A48" s="78" t="s">
        <v>246</v>
      </c>
      <c r="B48" s="86" t="s">
        <v>264</v>
      </c>
      <c r="C48" s="263" t="s">
        <v>319</v>
      </c>
      <c r="D48" s="79" t="s">
        <v>265</v>
      </c>
      <c r="E48" s="80" t="s">
        <v>61</v>
      </c>
      <c r="F48" s="82">
        <v>6</v>
      </c>
      <c r="G48" s="82">
        <v>521.16</v>
      </c>
      <c r="H48" s="83">
        <v>3126.96</v>
      </c>
      <c r="I48" s="84">
        <v>1.5292211790619234E-3</v>
      </c>
    </row>
    <row r="49" spans="1:9" s="262" customFormat="1" ht="14.25" outlineLevel="1" x14ac:dyDescent="0.25">
      <c r="A49" s="747" t="s">
        <v>247</v>
      </c>
      <c r="B49" s="748"/>
      <c r="C49" s="748"/>
      <c r="D49" s="264" t="s">
        <v>306</v>
      </c>
      <c r="E49" s="76">
        <v>19758.63</v>
      </c>
      <c r="F49" s="76"/>
      <c r="G49" s="76"/>
      <c r="H49" s="76"/>
      <c r="I49" s="77">
        <v>9.6628404153709328E-3</v>
      </c>
    </row>
    <row r="50" spans="1:9" s="262" customFormat="1" ht="30" outlineLevel="1" x14ac:dyDescent="0.25">
      <c r="A50" s="78" t="s">
        <v>248</v>
      </c>
      <c r="B50" s="86">
        <v>94991</v>
      </c>
      <c r="C50" s="263" t="s">
        <v>322</v>
      </c>
      <c r="D50" s="79" t="s">
        <v>308</v>
      </c>
      <c r="E50" s="80" t="s">
        <v>49</v>
      </c>
      <c r="F50" s="82">
        <v>21.978880000000007</v>
      </c>
      <c r="G50" s="82">
        <v>556.44000000000005</v>
      </c>
      <c r="H50" s="83">
        <v>12229.93</v>
      </c>
      <c r="I50" s="84">
        <v>5.9809744846255758E-3</v>
      </c>
    </row>
    <row r="51" spans="1:9" s="262" customFormat="1" ht="30" outlineLevel="1" x14ac:dyDescent="0.25">
      <c r="A51" s="78" t="s">
        <v>249</v>
      </c>
      <c r="B51" s="86">
        <v>94991</v>
      </c>
      <c r="C51" s="263" t="s">
        <v>322</v>
      </c>
      <c r="D51" s="79" t="s">
        <v>310</v>
      </c>
      <c r="E51" s="80" t="s">
        <v>49</v>
      </c>
      <c r="F51" s="82">
        <v>1.8</v>
      </c>
      <c r="G51" s="82">
        <v>556.44000000000005</v>
      </c>
      <c r="H51" s="83">
        <v>1001.59</v>
      </c>
      <c r="I51" s="84">
        <v>4.8982162891006984E-4</v>
      </c>
    </row>
    <row r="52" spans="1:9" s="262" customFormat="1" ht="15" customHeight="1" outlineLevel="1" x14ac:dyDescent="0.25">
      <c r="A52" s="78" t="s">
        <v>309</v>
      </c>
      <c r="B52" s="552">
        <v>62204</v>
      </c>
      <c r="C52" s="263" t="s">
        <v>321</v>
      </c>
      <c r="D52" s="79" t="s">
        <v>314</v>
      </c>
      <c r="E52" s="80" t="s">
        <v>61</v>
      </c>
      <c r="F52" s="82">
        <v>1</v>
      </c>
      <c r="G52" s="82">
        <v>3333.93</v>
      </c>
      <c r="H52" s="83">
        <v>3333.93</v>
      </c>
      <c r="I52" s="84">
        <v>1.6304386258570362E-3</v>
      </c>
    </row>
    <row r="53" spans="1:9" s="262" customFormat="1" ht="15.75" outlineLevel="1" thickBot="1" x14ac:dyDescent="0.3">
      <c r="A53" s="78" t="s">
        <v>315</v>
      </c>
      <c r="B53" s="86" t="s">
        <v>267</v>
      </c>
      <c r="C53" s="263" t="s">
        <v>319</v>
      </c>
      <c r="D53" s="79" t="s">
        <v>266</v>
      </c>
      <c r="E53" s="448" t="s">
        <v>62</v>
      </c>
      <c r="F53" s="449">
        <v>16.8</v>
      </c>
      <c r="G53" s="449">
        <v>190.07</v>
      </c>
      <c r="H53" s="450">
        <v>3193.18</v>
      </c>
      <c r="I53" s="84">
        <v>1.5616056759782512E-3</v>
      </c>
    </row>
    <row r="54" spans="1:9" s="262" customFormat="1" ht="15" customHeight="1" thickBot="1" x14ac:dyDescent="0.3">
      <c r="A54" s="749">
        <v>5</v>
      </c>
      <c r="B54" s="750"/>
      <c r="C54" s="442"/>
      <c r="D54" s="87" t="s">
        <v>55</v>
      </c>
      <c r="E54" s="73">
        <v>162003.78</v>
      </c>
      <c r="F54" s="73"/>
      <c r="G54" s="73"/>
      <c r="H54" s="74"/>
      <c r="I54" s="88">
        <v>7.9200000000000007E-2</v>
      </c>
    </row>
    <row r="55" spans="1:9" ht="15" customHeight="1" outlineLevel="1" x14ac:dyDescent="0.25">
      <c r="A55" s="747" t="s">
        <v>211</v>
      </c>
      <c r="B55" s="748"/>
      <c r="C55" s="748"/>
      <c r="D55" s="264" t="s">
        <v>57</v>
      </c>
      <c r="E55" s="76">
        <v>85506.5</v>
      </c>
      <c r="F55" s="76"/>
      <c r="G55" s="76"/>
      <c r="H55" s="76"/>
      <c r="I55" s="77">
        <v>4.1816444964904685E-2</v>
      </c>
    </row>
    <row r="56" spans="1:9" ht="30" outlineLevel="1" x14ac:dyDescent="0.25">
      <c r="A56" s="427" t="s">
        <v>250</v>
      </c>
      <c r="B56" s="428" t="s">
        <v>115</v>
      </c>
      <c r="C56" s="429" t="s">
        <v>320</v>
      </c>
      <c r="D56" s="430" t="s">
        <v>224</v>
      </c>
      <c r="E56" s="431" t="s">
        <v>112</v>
      </c>
      <c r="F56" s="436">
        <v>558.7600000000001</v>
      </c>
      <c r="G56" s="432">
        <v>105.84</v>
      </c>
      <c r="H56" s="434">
        <v>59139.16</v>
      </c>
      <c r="I56" s="435">
        <v>2.8921654253310482E-2</v>
      </c>
    </row>
    <row r="57" spans="1:9" outlineLevel="1" x14ac:dyDescent="0.25">
      <c r="A57" s="427" t="s">
        <v>253</v>
      </c>
      <c r="B57" s="428">
        <v>5213409</v>
      </c>
      <c r="C57" s="429" t="s">
        <v>323</v>
      </c>
      <c r="D57" s="430" t="s">
        <v>222</v>
      </c>
      <c r="E57" s="431" t="s">
        <v>62</v>
      </c>
      <c r="F57" s="436">
        <v>69.900000000000006</v>
      </c>
      <c r="G57" s="433">
        <v>70.069999999999993</v>
      </c>
      <c r="H57" s="434">
        <v>4897.8900000000003</v>
      </c>
      <c r="I57" s="435">
        <v>2.3952839565314571E-3</v>
      </c>
    </row>
    <row r="58" spans="1:9" ht="30" outlineLevel="1" x14ac:dyDescent="0.25">
      <c r="A58" s="427" t="s">
        <v>254</v>
      </c>
      <c r="B58" s="428">
        <v>5213409</v>
      </c>
      <c r="C58" s="429" t="s">
        <v>323</v>
      </c>
      <c r="D58" s="430" t="s">
        <v>223</v>
      </c>
      <c r="E58" s="431" t="s">
        <v>62</v>
      </c>
      <c r="F58" s="436">
        <v>306.39999999999998</v>
      </c>
      <c r="G58" s="433">
        <v>70.069999999999993</v>
      </c>
      <c r="H58" s="434">
        <v>21469.45</v>
      </c>
      <c r="I58" s="435">
        <v>1.0499506755062749E-2</v>
      </c>
    </row>
    <row r="59" spans="1:9" ht="15" customHeight="1" outlineLevel="1" x14ac:dyDescent="0.25">
      <c r="A59" s="747" t="s">
        <v>255</v>
      </c>
      <c r="B59" s="748"/>
      <c r="C59" s="748"/>
      <c r="D59" s="264" t="s">
        <v>63</v>
      </c>
      <c r="E59" s="76">
        <v>76497.279999999999</v>
      </c>
      <c r="F59" s="76"/>
      <c r="G59" s="76"/>
      <c r="H59" s="76"/>
      <c r="I59" s="77">
        <v>3.7410539538922816E-2</v>
      </c>
    </row>
    <row r="60" spans="1:9" ht="24" customHeight="1" outlineLevel="1" x14ac:dyDescent="0.25">
      <c r="A60" s="444" t="s">
        <v>256</v>
      </c>
      <c r="B60" s="445" t="s">
        <v>353</v>
      </c>
      <c r="C60" s="263"/>
      <c r="D60" s="439" t="s">
        <v>361</v>
      </c>
      <c r="E60" s="440" t="s">
        <v>61</v>
      </c>
      <c r="F60" s="446">
        <v>56</v>
      </c>
      <c r="G60" s="441">
        <v>84.33</v>
      </c>
      <c r="H60" s="447">
        <v>4722.4799999999996</v>
      </c>
      <c r="I60" s="435">
        <v>2.3095007399187555E-3</v>
      </c>
    </row>
    <row r="61" spans="1:9" ht="30" outlineLevel="1" x14ac:dyDescent="0.25">
      <c r="A61" s="444" t="s">
        <v>257</v>
      </c>
      <c r="B61" s="428">
        <v>5213459</v>
      </c>
      <c r="C61" s="429" t="s">
        <v>323</v>
      </c>
      <c r="D61" s="430" t="s">
        <v>225</v>
      </c>
      <c r="E61" s="431" t="s">
        <v>61</v>
      </c>
      <c r="F61" s="436">
        <v>31</v>
      </c>
      <c r="G61" s="433">
        <v>717.34</v>
      </c>
      <c r="H61" s="434">
        <v>22237.54</v>
      </c>
      <c r="I61" s="435">
        <v>1.0875136598561121E-2</v>
      </c>
    </row>
    <row r="62" spans="1:9" ht="30" outlineLevel="1" x14ac:dyDescent="0.25">
      <c r="A62" s="444" t="s">
        <v>258</v>
      </c>
      <c r="B62" s="428">
        <v>5213468</v>
      </c>
      <c r="C62" s="429" t="s">
        <v>323</v>
      </c>
      <c r="D62" s="430" t="s">
        <v>226</v>
      </c>
      <c r="E62" s="431" t="s">
        <v>61</v>
      </c>
      <c r="F62" s="436">
        <v>67</v>
      </c>
      <c r="G62" s="433">
        <v>208.62</v>
      </c>
      <c r="H62" s="434">
        <v>13977.54</v>
      </c>
      <c r="I62" s="435">
        <v>6.8356327548754056E-3</v>
      </c>
    </row>
    <row r="63" spans="1:9" ht="30" outlineLevel="1" x14ac:dyDescent="0.25">
      <c r="A63" s="444" t="s">
        <v>259</v>
      </c>
      <c r="B63" s="428">
        <v>5213858</v>
      </c>
      <c r="C63" s="429" t="s">
        <v>323</v>
      </c>
      <c r="D63" s="430" t="s">
        <v>227</v>
      </c>
      <c r="E63" s="431" t="s">
        <v>61</v>
      </c>
      <c r="F63" s="436">
        <v>31</v>
      </c>
      <c r="G63" s="432">
        <v>303.62</v>
      </c>
      <c r="H63" s="434">
        <v>9412.2199999999993</v>
      </c>
      <c r="I63" s="435">
        <v>4.6029901776774296E-3</v>
      </c>
    </row>
    <row r="64" spans="1:9" ht="30" outlineLevel="1" x14ac:dyDescent="0.25">
      <c r="A64" s="444" t="s">
        <v>260</v>
      </c>
      <c r="B64" s="428">
        <v>5213858</v>
      </c>
      <c r="C64" s="429" t="s">
        <v>323</v>
      </c>
      <c r="D64" s="430" t="s">
        <v>228</v>
      </c>
      <c r="E64" s="431" t="s">
        <v>61</v>
      </c>
      <c r="F64" s="436">
        <v>32</v>
      </c>
      <c r="G64" s="432">
        <v>303.62</v>
      </c>
      <c r="H64" s="434">
        <v>9715.84</v>
      </c>
      <c r="I64" s="435">
        <v>4.7514737317960569E-3</v>
      </c>
    </row>
    <row r="65" spans="1:9" ht="54" customHeight="1" outlineLevel="1" thickBot="1" x14ac:dyDescent="0.3">
      <c r="A65" s="444" t="s">
        <v>261</v>
      </c>
      <c r="B65" s="428">
        <v>5213863</v>
      </c>
      <c r="C65" s="429" t="s">
        <v>323</v>
      </c>
      <c r="D65" s="430" t="s">
        <v>229</v>
      </c>
      <c r="E65" s="431" t="s">
        <v>61</v>
      </c>
      <c r="F65" s="436">
        <v>54</v>
      </c>
      <c r="G65" s="432">
        <v>304.29000000000002</v>
      </c>
      <c r="H65" s="434">
        <v>16431.66</v>
      </c>
      <c r="I65" s="435">
        <v>8.0358055360940477E-3</v>
      </c>
    </row>
    <row r="66" spans="1:9" s="265" customFormat="1" ht="19.5" customHeight="1" thickTop="1" thickBot="1" x14ac:dyDescent="0.3">
      <c r="A66" s="771" t="s">
        <v>71</v>
      </c>
      <c r="B66" s="772"/>
      <c r="C66" s="772"/>
      <c r="D66" s="89"/>
      <c r="E66" s="90"/>
      <c r="F66" s="91"/>
      <c r="G66" s="773">
        <v>2044805.5799999998</v>
      </c>
      <c r="H66" s="773"/>
      <c r="I66" s="405">
        <v>1</v>
      </c>
    </row>
    <row r="67" spans="1:9" ht="3" customHeight="1" thickBot="1" x14ac:dyDescent="0.3">
      <c r="A67" s="92"/>
      <c r="I67" s="93"/>
    </row>
    <row r="68" spans="1:9" ht="19.5" thickTop="1" thickBot="1" x14ac:dyDescent="0.3">
      <c r="A68" s="771" t="s">
        <v>72</v>
      </c>
      <c r="B68" s="772"/>
      <c r="C68" s="772"/>
      <c r="D68" s="89"/>
      <c r="E68" s="94" t="s">
        <v>348</v>
      </c>
      <c r="F68" s="663">
        <v>0.23380000000000001</v>
      </c>
      <c r="G68" s="773">
        <v>2522881.12</v>
      </c>
      <c r="H68" s="773"/>
      <c r="I68" s="405">
        <v>1</v>
      </c>
    </row>
    <row r="69" spans="1:9" x14ac:dyDescent="0.25">
      <c r="A69" s="95"/>
      <c r="B69" s="59"/>
      <c r="C69" s="59"/>
      <c r="D69" s="96"/>
      <c r="E69" s="97"/>
      <c r="F69" s="98"/>
      <c r="G69" s="97"/>
      <c r="H69" s="99"/>
      <c r="I69" s="100"/>
    </row>
    <row r="70" spans="1:9" x14ac:dyDescent="0.25">
      <c r="A70" s="101"/>
      <c r="B70" s="102"/>
      <c r="C70" s="103"/>
      <c r="D70" s="425" t="s">
        <v>324</v>
      </c>
      <c r="E70" s="97"/>
      <c r="F70" s="98"/>
      <c r="G70" s="97"/>
      <c r="H70" s="99"/>
      <c r="I70" s="100"/>
    </row>
    <row r="71" spans="1:9" x14ac:dyDescent="0.25">
      <c r="A71" s="101"/>
      <c r="B71" s="102"/>
      <c r="C71" s="103"/>
      <c r="D71" s="96"/>
      <c r="E71" s="97"/>
      <c r="F71" s="98"/>
      <c r="G71" s="97"/>
      <c r="H71" s="97"/>
      <c r="I71" s="100"/>
    </row>
    <row r="72" spans="1:9" x14ac:dyDescent="0.25">
      <c r="A72" s="104"/>
      <c r="B72" s="105"/>
      <c r="C72" s="105"/>
      <c r="D72" s="59" t="s">
        <v>73</v>
      </c>
      <c r="E72" s="774" t="s">
        <v>73</v>
      </c>
      <c r="F72" s="774"/>
      <c r="G72" s="774"/>
      <c r="H72" s="774"/>
      <c r="I72" s="100"/>
    </row>
    <row r="73" spans="1:9" ht="15.75" x14ac:dyDescent="0.25">
      <c r="A73" s="95"/>
      <c r="B73" s="59"/>
      <c r="C73" s="59"/>
      <c r="D73" s="252" t="s">
        <v>237</v>
      </c>
      <c r="E73" s="775" t="s">
        <v>235</v>
      </c>
      <c r="F73" s="775"/>
      <c r="G73" s="775"/>
      <c r="H73" s="775"/>
      <c r="I73" s="106"/>
    </row>
    <row r="74" spans="1:9" x14ac:dyDescent="0.25">
      <c r="A74" s="95"/>
      <c r="B74" s="59"/>
      <c r="C74" s="59"/>
      <c r="D74" s="97" t="s">
        <v>75</v>
      </c>
      <c r="E74" s="776" t="s">
        <v>84</v>
      </c>
      <c r="F74" s="776"/>
      <c r="G74" s="776"/>
      <c r="H74" s="776"/>
      <c r="I74" s="100"/>
    </row>
    <row r="75" spans="1:9" x14ac:dyDescent="0.25">
      <c r="A75" s="95"/>
      <c r="B75" s="59"/>
      <c r="C75" s="59"/>
      <c r="D75" s="97"/>
      <c r="E75" s="776" t="s">
        <v>236</v>
      </c>
      <c r="F75" s="776"/>
      <c r="G75" s="776"/>
      <c r="H75" s="776"/>
      <c r="I75" s="100"/>
    </row>
    <row r="76" spans="1:9" ht="15.75" thickBot="1" x14ac:dyDescent="0.3">
      <c r="A76" s="107"/>
      <c r="B76" s="108"/>
      <c r="C76" s="108"/>
      <c r="D76" s="109"/>
      <c r="E76" s="777"/>
      <c r="F76" s="777"/>
      <c r="G76" s="777"/>
      <c r="H76" s="777"/>
      <c r="I76" s="110"/>
    </row>
    <row r="77" spans="1:9" hidden="1" x14ac:dyDescent="0.25"/>
    <row r="78" spans="1:9" ht="18.75" hidden="1" customHeight="1" x14ac:dyDescent="0.2">
      <c r="A78" s="111" t="s">
        <v>76</v>
      </c>
      <c r="B78" s="112"/>
      <c r="C78" s="113" t="s">
        <v>77</v>
      </c>
      <c r="D78" s="114"/>
      <c r="E78" s="114"/>
      <c r="F78" s="114"/>
      <c r="G78" s="114"/>
      <c r="H78" s="114"/>
      <c r="I78" s="115"/>
    </row>
    <row r="79" spans="1:9" hidden="1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hidden="1" x14ac:dyDescent="0.2">
      <c r="A80" s="116" t="s">
        <v>78</v>
      </c>
      <c r="B80" s="1"/>
      <c r="C80" s="1"/>
      <c r="D80" s="1"/>
      <c r="E80" s="1"/>
      <c r="F80" s="1"/>
      <c r="G80" s="1"/>
      <c r="H80" s="1"/>
      <c r="I80" s="117"/>
    </row>
    <row r="81" spans="1:9" ht="12.75" hidden="1" customHeight="1" x14ac:dyDescent="0.2">
      <c r="A81" s="118"/>
      <c r="B81" s="119"/>
      <c r="C81" s="119"/>
      <c r="D81" s="119"/>
      <c r="E81" s="119"/>
      <c r="F81" s="119"/>
      <c r="G81" s="119"/>
      <c r="H81" s="119"/>
      <c r="I81" s="120"/>
    </row>
    <row r="82" spans="1:9" ht="12.75" hidden="1" customHeight="1" x14ac:dyDescent="0.2">
      <c r="A82" s="118"/>
      <c r="B82" s="119"/>
      <c r="C82" s="119"/>
      <c r="D82" s="119"/>
      <c r="E82" s="119"/>
      <c r="F82" s="119"/>
      <c r="G82" s="119"/>
      <c r="H82" s="119"/>
      <c r="I82" s="120"/>
    </row>
    <row r="83" spans="1:9" ht="12.75" hidden="1" customHeight="1" x14ac:dyDescent="0.2">
      <c r="A83" s="121"/>
      <c r="B83" s="122"/>
      <c r="C83" s="122"/>
      <c r="D83" s="122"/>
      <c r="E83" s="122"/>
      <c r="F83" s="122"/>
      <c r="G83" s="122"/>
      <c r="H83" s="122"/>
      <c r="I83" s="123"/>
    </row>
    <row r="84" spans="1:9" hidden="1" x14ac:dyDescent="0.2">
      <c r="A84" s="124"/>
      <c r="B84" s="124"/>
      <c r="C84" s="124"/>
      <c r="D84" s="124"/>
      <c r="E84" s="124"/>
      <c r="F84" s="124"/>
      <c r="G84" s="124"/>
      <c r="H84" s="124"/>
      <c r="I84" s="124"/>
    </row>
    <row r="85" spans="1:9" ht="15" hidden="1" customHeight="1" x14ac:dyDescent="0.25">
      <c r="A85" s="778" t="s">
        <v>79</v>
      </c>
      <c r="B85" s="779"/>
      <c r="C85" s="779"/>
      <c r="D85" s="779"/>
      <c r="E85" s="779"/>
      <c r="F85" s="779"/>
      <c r="G85" s="779"/>
      <c r="H85" s="779"/>
      <c r="I85" s="780"/>
    </row>
    <row r="86" spans="1:9" hidden="1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hidden="1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hidden="1" x14ac:dyDescent="0.2">
      <c r="A88" s="781" t="s">
        <v>80</v>
      </c>
      <c r="B88" s="781"/>
      <c r="C88" s="781"/>
      <c r="D88" s="1"/>
      <c r="E88" s="125"/>
      <c r="F88" s="125"/>
      <c r="G88" s="125"/>
      <c r="H88" s="1"/>
      <c r="I88" s="1"/>
    </row>
    <row r="89" spans="1:9" hidden="1" x14ac:dyDescent="0.25">
      <c r="A89" s="126" t="s">
        <v>81</v>
      </c>
      <c r="B89" s="1"/>
      <c r="C89" s="1"/>
      <c r="D89" s="1"/>
      <c r="E89" s="126" t="s">
        <v>82</v>
      </c>
      <c r="F89" t="s">
        <v>74</v>
      </c>
      <c r="G89" s="1"/>
      <c r="H89" s="1"/>
      <c r="I89" s="1"/>
    </row>
    <row r="90" spans="1:9" hidden="1" x14ac:dyDescent="0.25">
      <c r="A90" s="1"/>
      <c r="B90" s="1"/>
      <c r="C90" s="1"/>
      <c r="D90" s="1"/>
      <c r="E90" s="126" t="s">
        <v>83</v>
      </c>
      <c r="F90" t="s">
        <v>84</v>
      </c>
      <c r="G90" s="1"/>
      <c r="H90" s="1"/>
      <c r="I90" s="1"/>
    </row>
    <row r="91" spans="1:9" hidden="1" x14ac:dyDescent="0.2">
      <c r="A91" s="767">
        <v>43335</v>
      </c>
      <c r="B91" s="767"/>
      <c r="C91" s="767"/>
      <c r="D91" s="1"/>
      <c r="E91" s="126" t="s">
        <v>85</v>
      </c>
      <c r="F91" s="768">
        <v>5061886347</v>
      </c>
      <c r="G91" s="768"/>
      <c r="H91" s="1"/>
      <c r="I91" s="1"/>
    </row>
    <row r="92" spans="1:9" hidden="1" x14ac:dyDescent="0.25">
      <c r="A92" s="127" t="s">
        <v>86</v>
      </c>
      <c r="B92" s="128"/>
      <c r="C92" s="128"/>
      <c r="D92" s="1"/>
      <c r="E92" s="126" t="s">
        <v>87</v>
      </c>
      <c r="F92" s="769" t="s">
        <v>88</v>
      </c>
      <c r="G92" s="770"/>
      <c r="H92" s="1"/>
      <c r="I92" s="1"/>
    </row>
    <row r="93" spans="1:9" hidden="1" x14ac:dyDescent="0.25">
      <c r="A93"/>
      <c r="B93"/>
      <c r="C93"/>
      <c r="D93"/>
      <c r="E93" s="126"/>
      <c r="F93"/>
      <c r="G93"/>
      <c r="H93"/>
      <c r="I93"/>
    </row>
  </sheetData>
  <mergeCells count="35">
    <mergeCell ref="A91:C91"/>
    <mergeCell ref="F91:G91"/>
    <mergeCell ref="F92:G92"/>
    <mergeCell ref="A66:C66"/>
    <mergeCell ref="G66:H66"/>
    <mergeCell ref="A68:C68"/>
    <mergeCell ref="G68:H68"/>
    <mergeCell ref="E72:H72"/>
    <mergeCell ref="E73:H73"/>
    <mergeCell ref="E74:H74"/>
    <mergeCell ref="E75:H75"/>
    <mergeCell ref="E76:H76"/>
    <mergeCell ref="A85:I85"/>
    <mergeCell ref="A88:C88"/>
    <mergeCell ref="F22:G22"/>
    <mergeCell ref="C12:I12"/>
    <mergeCell ref="C13:I13"/>
    <mergeCell ref="C14:I14"/>
    <mergeCell ref="F18:G18"/>
    <mergeCell ref="F20:G20"/>
    <mergeCell ref="B4:C4"/>
    <mergeCell ref="B5:C5"/>
    <mergeCell ref="A59:C59"/>
    <mergeCell ref="A39:B39"/>
    <mergeCell ref="A40:C40"/>
    <mergeCell ref="A54:B54"/>
    <mergeCell ref="A55:C55"/>
    <mergeCell ref="A28:B28"/>
    <mergeCell ref="A37:C37"/>
    <mergeCell ref="A25:B25"/>
    <mergeCell ref="A26:C26"/>
    <mergeCell ref="A45:B45"/>
    <mergeCell ref="A46:C46"/>
    <mergeCell ref="A49:C49"/>
    <mergeCell ref="A29:C29"/>
  </mergeCells>
  <pageMargins left="0.51181102362204722" right="0.51181102362204722" top="0.78740157480314965" bottom="0.78740157480314965" header="0.31496062992125984" footer="0.31496062992125984"/>
  <pageSetup paperSize="9" scale="65" fitToHeight="0" orientation="landscape" r:id="rId1"/>
  <rowBreaks count="2" manualBreakCount="2">
    <brk id="44" max="16383" man="1"/>
    <brk id="58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4"/>
  <sheetViews>
    <sheetView view="pageBreakPreview" topLeftCell="A88" zoomScaleNormal="100" zoomScaleSheetLayoutView="100" workbookViewId="0">
      <selection activeCell="M154" sqref="A1:M154"/>
    </sheetView>
  </sheetViews>
  <sheetFormatPr defaultColWidth="11" defaultRowHeight="15" x14ac:dyDescent="0.25"/>
  <cols>
    <col min="1" max="1" width="38.140625" style="267" customWidth="1"/>
    <col min="2" max="2" width="10.140625" style="267" customWidth="1"/>
    <col min="3" max="3" width="3.85546875" style="307" customWidth="1"/>
    <col min="4" max="4" width="10.7109375" style="267" customWidth="1"/>
    <col min="5" max="5" width="3.7109375" style="307" customWidth="1"/>
    <col min="6" max="6" width="14" style="382" customWidth="1"/>
    <col min="7" max="7" width="15.5703125" style="307" bestFit="1" customWidth="1"/>
    <col min="8" max="8" width="10.42578125" style="267" customWidth="1"/>
    <col min="9" max="9" width="4.42578125" style="307" customWidth="1"/>
    <col min="10" max="10" width="8.7109375" style="336" customWidth="1"/>
    <col min="11" max="11" width="8.85546875" style="307" customWidth="1"/>
    <col min="12" max="12" width="10.7109375" style="307" customWidth="1"/>
    <col min="13" max="13" width="6.85546875" style="267" bestFit="1" customWidth="1"/>
    <col min="14" max="14" width="14.140625" style="267" customWidth="1"/>
    <col min="15" max="15" width="21.85546875" style="267" hidden="1" customWidth="1"/>
    <col min="16" max="16" width="11" style="268" hidden="1" customWidth="1"/>
    <col min="17" max="17" width="79.140625" style="267" hidden="1" customWidth="1"/>
    <col min="18" max="19" width="8.7109375" style="267" customWidth="1"/>
    <col min="20" max="20" width="8" style="267" customWidth="1"/>
    <col min="21" max="256" width="11" style="267"/>
    <col min="257" max="257" width="38.140625" style="267" customWidth="1"/>
    <col min="258" max="258" width="10.140625" style="267" customWidth="1"/>
    <col min="259" max="259" width="3.85546875" style="267" customWidth="1"/>
    <col min="260" max="260" width="10.7109375" style="267" customWidth="1"/>
    <col min="261" max="261" width="3.7109375" style="267" customWidth="1"/>
    <col min="262" max="262" width="9.42578125" style="267" customWidth="1"/>
    <col min="263" max="263" width="3.7109375" style="267" customWidth="1"/>
    <col min="264" max="264" width="8.5703125" style="267" customWidth="1"/>
    <col min="265" max="265" width="4.42578125" style="267" customWidth="1"/>
    <col min="266" max="266" width="8.7109375" style="267" customWidth="1"/>
    <col min="267" max="267" width="8.85546875" style="267" customWidth="1"/>
    <col min="268" max="268" width="10.7109375" style="267" customWidth="1"/>
    <col min="269" max="269" width="4.85546875" style="267" customWidth="1"/>
    <col min="270" max="270" width="14.140625" style="267" customWidth="1"/>
    <col min="271" max="273" width="0" style="267" hidden="1" customWidth="1"/>
    <col min="274" max="275" width="8.7109375" style="267" customWidth="1"/>
    <col min="276" max="276" width="8" style="267" customWidth="1"/>
    <col min="277" max="512" width="11" style="267"/>
    <col min="513" max="513" width="38.140625" style="267" customWidth="1"/>
    <col min="514" max="514" width="10.140625" style="267" customWidth="1"/>
    <col min="515" max="515" width="3.85546875" style="267" customWidth="1"/>
    <col min="516" max="516" width="10.7109375" style="267" customWidth="1"/>
    <col min="517" max="517" width="3.7109375" style="267" customWidth="1"/>
    <col min="518" max="518" width="9.42578125" style="267" customWidth="1"/>
    <col min="519" max="519" width="3.7109375" style="267" customWidth="1"/>
    <col min="520" max="520" width="8.5703125" style="267" customWidth="1"/>
    <col min="521" max="521" width="4.42578125" style="267" customWidth="1"/>
    <col min="522" max="522" width="8.7109375" style="267" customWidth="1"/>
    <col min="523" max="523" width="8.85546875" style="267" customWidth="1"/>
    <col min="524" max="524" width="10.7109375" style="267" customWidth="1"/>
    <col min="525" max="525" width="4.85546875" style="267" customWidth="1"/>
    <col min="526" max="526" width="14.140625" style="267" customWidth="1"/>
    <col min="527" max="529" width="0" style="267" hidden="1" customWidth="1"/>
    <col min="530" max="531" width="8.7109375" style="267" customWidth="1"/>
    <col min="532" max="532" width="8" style="267" customWidth="1"/>
    <col min="533" max="768" width="11" style="267"/>
    <col min="769" max="769" width="38.140625" style="267" customWidth="1"/>
    <col min="770" max="770" width="10.140625" style="267" customWidth="1"/>
    <col min="771" max="771" width="3.85546875" style="267" customWidth="1"/>
    <col min="772" max="772" width="10.7109375" style="267" customWidth="1"/>
    <col min="773" max="773" width="3.7109375" style="267" customWidth="1"/>
    <col min="774" max="774" width="9.42578125" style="267" customWidth="1"/>
    <col min="775" max="775" width="3.7109375" style="267" customWidth="1"/>
    <col min="776" max="776" width="8.5703125" style="267" customWidth="1"/>
    <col min="777" max="777" width="4.42578125" style="267" customWidth="1"/>
    <col min="778" max="778" width="8.7109375" style="267" customWidth="1"/>
    <col min="779" max="779" width="8.85546875" style="267" customWidth="1"/>
    <col min="780" max="780" width="10.7109375" style="267" customWidth="1"/>
    <col min="781" max="781" width="4.85546875" style="267" customWidth="1"/>
    <col min="782" max="782" width="14.140625" style="267" customWidth="1"/>
    <col min="783" max="785" width="0" style="267" hidden="1" customWidth="1"/>
    <col min="786" max="787" width="8.7109375" style="267" customWidth="1"/>
    <col min="788" max="788" width="8" style="267" customWidth="1"/>
    <col min="789" max="1024" width="11" style="267"/>
    <col min="1025" max="1025" width="38.140625" style="267" customWidth="1"/>
    <col min="1026" max="1026" width="10.140625" style="267" customWidth="1"/>
    <col min="1027" max="1027" width="3.85546875" style="267" customWidth="1"/>
    <col min="1028" max="1028" width="10.7109375" style="267" customWidth="1"/>
    <col min="1029" max="1029" width="3.7109375" style="267" customWidth="1"/>
    <col min="1030" max="1030" width="9.42578125" style="267" customWidth="1"/>
    <col min="1031" max="1031" width="3.7109375" style="267" customWidth="1"/>
    <col min="1032" max="1032" width="8.5703125" style="267" customWidth="1"/>
    <col min="1033" max="1033" width="4.42578125" style="267" customWidth="1"/>
    <col min="1034" max="1034" width="8.7109375" style="267" customWidth="1"/>
    <col min="1035" max="1035" width="8.85546875" style="267" customWidth="1"/>
    <col min="1036" max="1036" width="10.7109375" style="267" customWidth="1"/>
    <col min="1037" max="1037" width="4.85546875" style="267" customWidth="1"/>
    <col min="1038" max="1038" width="14.140625" style="267" customWidth="1"/>
    <col min="1039" max="1041" width="0" style="267" hidden="1" customWidth="1"/>
    <col min="1042" max="1043" width="8.7109375" style="267" customWidth="1"/>
    <col min="1044" max="1044" width="8" style="267" customWidth="1"/>
    <col min="1045" max="1280" width="11" style="267"/>
    <col min="1281" max="1281" width="38.140625" style="267" customWidth="1"/>
    <col min="1282" max="1282" width="10.140625" style="267" customWidth="1"/>
    <col min="1283" max="1283" width="3.85546875" style="267" customWidth="1"/>
    <col min="1284" max="1284" width="10.7109375" style="267" customWidth="1"/>
    <col min="1285" max="1285" width="3.7109375" style="267" customWidth="1"/>
    <col min="1286" max="1286" width="9.42578125" style="267" customWidth="1"/>
    <col min="1287" max="1287" width="3.7109375" style="267" customWidth="1"/>
    <col min="1288" max="1288" width="8.5703125" style="267" customWidth="1"/>
    <col min="1289" max="1289" width="4.42578125" style="267" customWidth="1"/>
    <col min="1290" max="1290" width="8.7109375" style="267" customWidth="1"/>
    <col min="1291" max="1291" width="8.85546875" style="267" customWidth="1"/>
    <col min="1292" max="1292" width="10.7109375" style="267" customWidth="1"/>
    <col min="1293" max="1293" width="4.85546875" style="267" customWidth="1"/>
    <col min="1294" max="1294" width="14.140625" style="267" customWidth="1"/>
    <col min="1295" max="1297" width="0" style="267" hidden="1" customWidth="1"/>
    <col min="1298" max="1299" width="8.7109375" style="267" customWidth="1"/>
    <col min="1300" max="1300" width="8" style="267" customWidth="1"/>
    <col min="1301" max="1536" width="11" style="267"/>
    <col min="1537" max="1537" width="38.140625" style="267" customWidth="1"/>
    <col min="1538" max="1538" width="10.140625" style="267" customWidth="1"/>
    <col min="1539" max="1539" width="3.85546875" style="267" customWidth="1"/>
    <col min="1540" max="1540" width="10.7109375" style="267" customWidth="1"/>
    <col min="1541" max="1541" width="3.7109375" style="267" customWidth="1"/>
    <col min="1542" max="1542" width="9.42578125" style="267" customWidth="1"/>
    <col min="1543" max="1543" width="3.7109375" style="267" customWidth="1"/>
    <col min="1544" max="1544" width="8.5703125" style="267" customWidth="1"/>
    <col min="1545" max="1545" width="4.42578125" style="267" customWidth="1"/>
    <col min="1546" max="1546" width="8.7109375" style="267" customWidth="1"/>
    <col min="1547" max="1547" width="8.85546875" style="267" customWidth="1"/>
    <col min="1548" max="1548" width="10.7109375" style="267" customWidth="1"/>
    <col min="1549" max="1549" width="4.85546875" style="267" customWidth="1"/>
    <col min="1550" max="1550" width="14.140625" style="267" customWidth="1"/>
    <col min="1551" max="1553" width="0" style="267" hidden="1" customWidth="1"/>
    <col min="1554" max="1555" width="8.7109375" style="267" customWidth="1"/>
    <col min="1556" max="1556" width="8" style="267" customWidth="1"/>
    <col min="1557" max="1792" width="11" style="267"/>
    <col min="1793" max="1793" width="38.140625" style="267" customWidth="1"/>
    <col min="1794" max="1794" width="10.140625" style="267" customWidth="1"/>
    <col min="1795" max="1795" width="3.85546875" style="267" customWidth="1"/>
    <col min="1796" max="1796" width="10.7109375" style="267" customWidth="1"/>
    <col min="1797" max="1797" width="3.7109375" style="267" customWidth="1"/>
    <col min="1798" max="1798" width="9.42578125" style="267" customWidth="1"/>
    <col min="1799" max="1799" width="3.7109375" style="267" customWidth="1"/>
    <col min="1800" max="1800" width="8.5703125" style="267" customWidth="1"/>
    <col min="1801" max="1801" width="4.42578125" style="267" customWidth="1"/>
    <col min="1802" max="1802" width="8.7109375" style="267" customWidth="1"/>
    <col min="1803" max="1803" width="8.85546875" style="267" customWidth="1"/>
    <col min="1804" max="1804" width="10.7109375" style="267" customWidth="1"/>
    <col min="1805" max="1805" width="4.85546875" style="267" customWidth="1"/>
    <col min="1806" max="1806" width="14.140625" style="267" customWidth="1"/>
    <col min="1807" max="1809" width="0" style="267" hidden="1" customWidth="1"/>
    <col min="1810" max="1811" width="8.7109375" style="267" customWidth="1"/>
    <col min="1812" max="1812" width="8" style="267" customWidth="1"/>
    <col min="1813" max="2048" width="11" style="267"/>
    <col min="2049" max="2049" width="38.140625" style="267" customWidth="1"/>
    <col min="2050" max="2050" width="10.140625" style="267" customWidth="1"/>
    <col min="2051" max="2051" width="3.85546875" style="267" customWidth="1"/>
    <col min="2052" max="2052" width="10.7109375" style="267" customWidth="1"/>
    <col min="2053" max="2053" width="3.7109375" style="267" customWidth="1"/>
    <col min="2054" max="2054" width="9.42578125" style="267" customWidth="1"/>
    <col min="2055" max="2055" width="3.7109375" style="267" customWidth="1"/>
    <col min="2056" max="2056" width="8.5703125" style="267" customWidth="1"/>
    <col min="2057" max="2057" width="4.42578125" style="267" customWidth="1"/>
    <col min="2058" max="2058" width="8.7109375" style="267" customWidth="1"/>
    <col min="2059" max="2059" width="8.85546875" style="267" customWidth="1"/>
    <col min="2060" max="2060" width="10.7109375" style="267" customWidth="1"/>
    <col min="2061" max="2061" width="4.85546875" style="267" customWidth="1"/>
    <col min="2062" max="2062" width="14.140625" style="267" customWidth="1"/>
    <col min="2063" max="2065" width="0" style="267" hidden="1" customWidth="1"/>
    <col min="2066" max="2067" width="8.7109375" style="267" customWidth="1"/>
    <col min="2068" max="2068" width="8" style="267" customWidth="1"/>
    <col min="2069" max="2304" width="11" style="267"/>
    <col min="2305" max="2305" width="38.140625" style="267" customWidth="1"/>
    <col min="2306" max="2306" width="10.140625" style="267" customWidth="1"/>
    <col min="2307" max="2307" width="3.85546875" style="267" customWidth="1"/>
    <col min="2308" max="2308" width="10.7109375" style="267" customWidth="1"/>
    <col min="2309" max="2309" width="3.7109375" style="267" customWidth="1"/>
    <col min="2310" max="2310" width="9.42578125" style="267" customWidth="1"/>
    <col min="2311" max="2311" width="3.7109375" style="267" customWidth="1"/>
    <col min="2312" max="2312" width="8.5703125" style="267" customWidth="1"/>
    <col min="2313" max="2313" width="4.42578125" style="267" customWidth="1"/>
    <col min="2314" max="2314" width="8.7109375" style="267" customWidth="1"/>
    <col min="2315" max="2315" width="8.85546875" style="267" customWidth="1"/>
    <col min="2316" max="2316" width="10.7109375" style="267" customWidth="1"/>
    <col min="2317" max="2317" width="4.85546875" style="267" customWidth="1"/>
    <col min="2318" max="2318" width="14.140625" style="267" customWidth="1"/>
    <col min="2319" max="2321" width="0" style="267" hidden="1" customWidth="1"/>
    <col min="2322" max="2323" width="8.7109375" style="267" customWidth="1"/>
    <col min="2324" max="2324" width="8" style="267" customWidth="1"/>
    <col min="2325" max="2560" width="11" style="267"/>
    <col min="2561" max="2561" width="38.140625" style="267" customWidth="1"/>
    <col min="2562" max="2562" width="10.140625" style="267" customWidth="1"/>
    <col min="2563" max="2563" width="3.85546875" style="267" customWidth="1"/>
    <col min="2564" max="2564" width="10.7109375" style="267" customWidth="1"/>
    <col min="2565" max="2565" width="3.7109375" style="267" customWidth="1"/>
    <col min="2566" max="2566" width="9.42578125" style="267" customWidth="1"/>
    <col min="2567" max="2567" width="3.7109375" style="267" customWidth="1"/>
    <col min="2568" max="2568" width="8.5703125" style="267" customWidth="1"/>
    <col min="2569" max="2569" width="4.42578125" style="267" customWidth="1"/>
    <col min="2570" max="2570" width="8.7109375" style="267" customWidth="1"/>
    <col min="2571" max="2571" width="8.85546875" style="267" customWidth="1"/>
    <col min="2572" max="2572" width="10.7109375" style="267" customWidth="1"/>
    <col min="2573" max="2573" width="4.85546875" style="267" customWidth="1"/>
    <col min="2574" max="2574" width="14.140625" style="267" customWidth="1"/>
    <col min="2575" max="2577" width="0" style="267" hidden="1" customWidth="1"/>
    <col min="2578" max="2579" width="8.7109375" style="267" customWidth="1"/>
    <col min="2580" max="2580" width="8" style="267" customWidth="1"/>
    <col min="2581" max="2816" width="11" style="267"/>
    <col min="2817" max="2817" width="38.140625" style="267" customWidth="1"/>
    <col min="2818" max="2818" width="10.140625" style="267" customWidth="1"/>
    <col min="2819" max="2819" width="3.85546875" style="267" customWidth="1"/>
    <col min="2820" max="2820" width="10.7109375" style="267" customWidth="1"/>
    <col min="2821" max="2821" width="3.7109375" style="267" customWidth="1"/>
    <col min="2822" max="2822" width="9.42578125" style="267" customWidth="1"/>
    <col min="2823" max="2823" width="3.7109375" style="267" customWidth="1"/>
    <col min="2824" max="2824" width="8.5703125" style="267" customWidth="1"/>
    <col min="2825" max="2825" width="4.42578125" style="267" customWidth="1"/>
    <col min="2826" max="2826" width="8.7109375" style="267" customWidth="1"/>
    <col min="2827" max="2827" width="8.85546875" style="267" customWidth="1"/>
    <col min="2828" max="2828" width="10.7109375" style="267" customWidth="1"/>
    <col min="2829" max="2829" width="4.85546875" style="267" customWidth="1"/>
    <col min="2830" max="2830" width="14.140625" style="267" customWidth="1"/>
    <col min="2831" max="2833" width="0" style="267" hidden="1" customWidth="1"/>
    <col min="2834" max="2835" width="8.7109375" style="267" customWidth="1"/>
    <col min="2836" max="2836" width="8" style="267" customWidth="1"/>
    <col min="2837" max="3072" width="11" style="267"/>
    <col min="3073" max="3073" width="38.140625" style="267" customWidth="1"/>
    <col min="3074" max="3074" width="10.140625" style="267" customWidth="1"/>
    <col min="3075" max="3075" width="3.85546875" style="267" customWidth="1"/>
    <col min="3076" max="3076" width="10.7109375" style="267" customWidth="1"/>
    <col min="3077" max="3077" width="3.7109375" style="267" customWidth="1"/>
    <col min="3078" max="3078" width="9.42578125" style="267" customWidth="1"/>
    <col min="3079" max="3079" width="3.7109375" style="267" customWidth="1"/>
    <col min="3080" max="3080" width="8.5703125" style="267" customWidth="1"/>
    <col min="3081" max="3081" width="4.42578125" style="267" customWidth="1"/>
    <col min="3082" max="3082" width="8.7109375" style="267" customWidth="1"/>
    <col min="3083" max="3083" width="8.85546875" style="267" customWidth="1"/>
    <col min="3084" max="3084" width="10.7109375" style="267" customWidth="1"/>
    <col min="3085" max="3085" width="4.85546875" style="267" customWidth="1"/>
    <col min="3086" max="3086" width="14.140625" style="267" customWidth="1"/>
    <col min="3087" max="3089" width="0" style="267" hidden="1" customWidth="1"/>
    <col min="3090" max="3091" width="8.7109375" style="267" customWidth="1"/>
    <col min="3092" max="3092" width="8" style="267" customWidth="1"/>
    <col min="3093" max="3328" width="11" style="267"/>
    <col min="3329" max="3329" width="38.140625" style="267" customWidth="1"/>
    <col min="3330" max="3330" width="10.140625" style="267" customWidth="1"/>
    <col min="3331" max="3331" width="3.85546875" style="267" customWidth="1"/>
    <col min="3332" max="3332" width="10.7109375" style="267" customWidth="1"/>
    <col min="3333" max="3333" width="3.7109375" style="267" customWidth="1"/>
    <col min="3334" max="3334" width="9.42578125" style="267" customWidth="1"/>
    <col min="3335" max="3335" width="3.7109375" style="267" customWidth="1"/>
    <col min="3336" max="3336" width="8.5703125" style="267" customWidth="1"/>
    <col min="3337" max="3337" width="4.42578125" style="267" customWidth="1"/>
    <col min="3338" max="3338" width="8.7109375" style="267" customWidth="1"/>
    <col min="3339" max="3339" width="8.85546875" style="267" customWidth="1"/>
    <col min="3340" max="3340" width="10.7109375" style="267" customWidth="1"/>
    <col min="3341" max="3341" width="4.85546875" style="267" customWidth="1"/>
    <col min="3342" max="3342" width="14.140625" style="267" customWidth="1"/>
    <col min="3343" max="3345" width="0" style="267" hidden="1" customWidth="1"/>
    <col min="3346" max="3347" width="8.7109375" style="267" customWidth="1"/>
    <col min="3348" max="3348" width="8" style="267" customWidth="1"/>
    <col min="3349" max="3584" width="11" style="267"/>
    <col min="3585" max="3585" width="38.140625" style="267" customWidth="1"/>
    <col min="3586" max="3586" width="10.140625" style="267" customWidth="1"/>
    <col min="3587" max="3587" width="3.85546875" style="267" customWidth="1"/>
    <col min="3588" max="3588" width="10.7109375" style="267" customWidth="1"/>
    <col min="3589" max="3589" width="3.7109375" style="267" customWidth="1"/>
    <col min="3590" max="3590" width="9.42578125" style="267" customWidth="1"/>
    <col min="3591" max="3591" width="3.7109375" style="267" customWidth="1"/>
    <col min="3592" max="3592" width="8.5703125" style="267" customWidth="1"/>
    <col min="3593" max="3593" width="4.42578125" style="267" customWidth="1"/>
    <col min="3594" max="3594" width="8.7109375" style="267" customWidth="1"/>
    <col min="3595" max="3595" width="8.85546875" style="267" customWidth="1"/>
    <col min="3596" max="3596" width="10.7109375" style="267" customWidth="1"/>
    <col min="3597" max="3597" width="4.85546875" style="267" customWidth="1"/>
    <col min="3598" max="3598" width="14.140625" style="267" customWidth="1"/>
    <col min="3599" max="3601" width="0" style="267" hidden="1" customWidth="1"/>
    <col min="3602" max="3603" width="8.7109375" style="267" customWidth="1"/>
    <col min="3604" max="3604" width="8" style="267" customWidth="1"/>
    <col min="3605" max="3840" width="11" style="267"/>
    <col min="3841" max="3841" width="38.140625" style="267" customWidth="1"/>
    <col min="3842" max="3842" width="10.140625" style="267" customWidth="1"/>
    <col min="3843" max="3843" width="3.85546875" style="267" customWidth="1"/>
    <col min="3844" max="3844" width="10.7109375" style="267" customWidth="1"/>
    <col min="3845" max="3845" width="3.7109375" style="267" customWidth="1"/>
    <col min="3846" max="3846" width="9.42578125" style="267" customWidth="1"/>
    <col min="3847" max="3847" width="3.7109375" style="267" customWidth="1"/>
    <col min="3848" max="3848" width="8.5703125" style="267" customWidth="1"/>
    <col min="3849" max="3849" width="4.42578125" style="267" customWidth="1"/>
    <col min="3850" max="3850" width="8.7109375" style="267" customWidth="1"/>
    <col min="3851" max="3851" width="8.85546875" style="267" customWidth="1"/>
    <col min="3852" max="3852" width="10.7109375" style="267" customWidth="1"/>
    <col min="3853" max="3853" width="4.85546875" style="267" customWidth="1"/>
    <col min="3854" max="3854" width="14.140625" style="267" customWidth="1"/>
    <col min="3855" max="3857" width="0" style="267" hidden="1" customWidth="1"/>
    <col min="3858" max="3859" width="8.7109375" style="267" customWidth="1"/>
    <col min="3860" max="3860" width="8" style="267" customWidth="1"/>
    <col min="3861" max="4096" width="11" style="267"/>
    <col min="4097" max="4097" width="38.140625" style="267" customWidth="1"/>
    <col min="4098" max="4098" width="10.140625" style="267" customWidth="1"/>
    <col min="4099" max="4099" width="3.85546875" style="267" customWidth="1"/>
    <col min="4100" max="4100" width="10.7109375" style="267" customWidth="1"/>
    <col min="4101" max="4101" width="3.7109375" style="267" customWidth="1"/>
    <col min="4102" max="4102" width="9.42578125" style="267" customWidth="1"/>
    <col min="4103" max="4103" width="3.7109375" style="267" customWidth="1"/>
    <col min="4104" max="4104" width="8.5703125" style="267" customWidth="1"/>
    <col min="4105" max="4105" width="4.42578125" style="267" customWidth="1"/>
    <col min="4106" max="4106" width="8.7109375" style="267" customWidth="1"/>
    <col min="4107" max="4107" width="8.85546875" style="267" customWidth="1"/>
    <col min="4108" max="4108" width="10.7109375" style="267" customWidth="1"/>
    <col min="4109" max="4109" width="4.85546875" style="267" customWidth="1"/>
    <col min="4110" max="4110" width="14.140625" style="267" customWidth="1"/>
    <col min="4111" max="4113" width="0" style="267" hidden="1" customWidth="1"/>
    <col min="4114" max="4115" width="8.7109375" style="267" customWidth="1"/>
    <col min="4116" max="4116" width="8" style="267" customWidth="1"/>
    <col min="4117" max="4352" width="11" style="267"/>
    <col min="4353" max="4353" width="38.140625" style="267" customWidth="1"/>
    <col min="4354" max="4354" width="10.140625" style="267" customWidth="1"/>
    <col min="4355" max="4355" width="3.85546875" style="267" customWidth="1"/>
    <col min="4356" max="4356" width="10.7109375" style="267" customWidth="1"/>
    <col min="4357" max="4357" width="3.7109375" style="267" customWidth="1"/>
    <col min="4358" max="4358" width="9.42578125" style="267" customWidth="1"/>
    <col min="4359" max="4359" width="3.7109375" style="267" customWidth="1"/>
    <col min="4360" max="4360" width="8.5703125" style="267" customWidth="1"/>
    <col min="4361" max="4361" width="4.42578125" style="267" customWidth="1"/>
    <col min="4362" max="4362" width="8.7109375" style="267" customWidth="1"/>
    <col min="4363" max="4363" width="8.85546875" style="267" customWidth="1"/>
    <col min="4364" max="4364" width="10.7109375" style="267" customWidth="1"/>
    <col min="4365" max="4365" width="4.85546875" style="267" customWidth="1"/>
    <col min="4366" max="4366" width="14.140625" style="267" customWidth="1"/>
    <col min="4367" max="4369" width="0" style="267" hidden="1" customWidth="1"/>
    <col min="4370" max="4371" width="8.7109375" style="267" customWidth="1"/>
    <col min="4372" max="4372" width="8" style="267" customWidth="1"/>
    <col min="4373" max="4608" width="11" style="267"/>
    <col min="4609" max="4609" width="38.140625" style="267" customWidth="1"/>
    <col min="4610" max="4610" width="10.140625" style="267" customWidth="1"/>
    <col min="4611" max="4611" width="3.85546875" style="267" customWidth="1"/>
    <col min="4612" max="4612" width="10.7109375" style="267" customWidth="1"/>
    <col min="4613" max="4613" width="3.7109375" style="267" customWidth="1"/>
    <col min="4614" max="4614" width="9.42578125" style="267" customWidth="1"/>
    <col min="4615" max="4615" width="3.7109375" style="267" customWidth="1"/>
    <col min="4616" max="4616" width="8.5703125" style="267" customWidth="1"/>
    <col min="4617" max="4617" width="4.42578125" style="267" customWidth="1"/>
    <col min="4618" max="4618" width="8.7109375" style="267" customWidth="1"/>
    <col min="4619" max="4619" width="8.85546875" style="267" customWidth="1"/>
    <col min="4620" max="4620" width="10.7109375" style="267" customWidth="1"/>
    <col min="4621" max="4621" width="4.85546875" style="267" customWidth="1"/>
    <col min="4622" max="4622" width="14.140625" style="267" customWidth="1"/>
    <col min="4623" max="4625" width="0" style="267" hidden="1" customWidth="1"/>
    <col min="4626" max="4627" width="8.7109375" style="267" customWidth="1"/>
    <col min="4628" max="4628" width="8" style="267" customWidth="1"/>
    <col min="4629" max="4864" width="11" style="267"/>
    <col min="4865" max="4865" width="38.140625" style="267" customWidth="1"/>
    <col min="4866" max="4866" width="10.140625" style="267" customWidth="1"/>
    <col min="4867" max="4867" width="3.85546875" style="267" customWidth="1"/>
    <col min="4868" max="4868" width="10.7109375" style="267" customWidth="1"/>
    <col min="4869" max="4869" width="3.7109375" style="267" customWidth="1"/>
    <col min="4870" max="4870" width="9.42578125" style="267" customWidth="1"/>
    <col min="4871" max="4871" width="3.7109375" style="267" customWidth="1"/>
    <col min="4872" max="4872" width="8.5703125" style="267" customWidth="1"/>
    <col min="4873" max="4873" width="4.42578125" style="267" customWidth="1"/>
    <col min="4874" max="4874" width="8.7109375" style="267" customWidth="1"/>
    <col min="4875" max="4875" width="8.85546875" style="267" customWidth="1"/>
    <col min="4876" max="4876" width="10.7109375" style="267" customWidth="1"/>
    <col min="4877" max="4877" width="4.85546875" style="267" customWidth="1"/>
    <col min="4878" max="4878" width="14.140625" style="267" customWidth="1"/>
    <col min="4879" max="4881" width="0" style="267" hidden="1" customWidth="1"/>
    <col min="4882" max="4883" width="8.7109375" style="267" customWidth="1"/>
    <col min="4884" max="4884" width="8" style="267" customWidth="1"/>
    <col min="4885" max="5120" width="11" style="267"/>
    <col min="5121" max="5121" width="38.140625" style="267" customWidth="1"/>
    <col min="5122" max="5122" width="10.140625" style="267" customWidth="1"/>
    <col min="5123" max="5123" width="3.85546875" style="267" customWidth="1"/>
    <col min="5124" max="5124" width="10.7109375" style="267" customWidth="1"/>
    <col min="5125" max="5125" width="3.7109375" style="267" customWidth="1"/>
    <col min="5126" max="5126" width="9.42578125" style="267" customWidth="1"/>
    <col min="5127" max="5127" width="3.7109375" style="267" customWidth="1"/>
    <col min="5128" max="5128" width="8.5703125" style="267" customWidth="1"/>
    <col min="5129" max="5129" width="4.42578125" style="267" customWidth="1"/>
    <col min="5130" max="5130" width="8.7109375" style="267" customWidth="1"/>
    <col min="5131" max="5131" width="8.85546875" style="267" customWidth="1"/>
    <col min="5132" max="5132" width="10.7109375" style="267" customWidth="1"/>
    <col min="5133" max="5133" width="4.85546875" style="267" customWidth="1"/>
    <col min="5134" max="5134" width="14.140625" style="267" customWidth="1"/>
    <col min="5135" max="5137" width="0" style="267" hidden="1" customWidth="1"/>
    <col min="5138" max="5139" width="8.7109375" style="267" customWidth="1"/>
    <col min="5140" max="5140" width="8" style="267" customWidth="1"/>
    <col min="5141" max="5376" width="11" style="267"/>
    <col min="5377" max="5377" width="38.140625" style="267" customWidth="1"/>
    <col min="5378" max="5378" width="10.140625" style="267" customWidth="1"/>
    <col min="5379" max="5379" width="3.85546875" style="267" customWidth="1"/>
    <col min="5380" max="5380" width="10.7109375" style="267" customWidth="1"/>
    <col min="5381" max="5381" width="3.7109375" style="267" customWidth="1"/>
    <col min="5382" max="5382" width="9.42578125" style="267" customWidth="1"/>
    <col min="5383" max="5383" width="3.7109375" style="267" customWidth="1"/>
    <col min="5384" max="5384" width="8.5703125" style="267" customWidth="1"/>
    <col min="5385" max="5385" width="4.42578125" style="267" customWidth="1"/>
    <col min="5386" max="5386" width="8.7109375" style="267" customWidth="1"/>
    <col min="5387" max="5387" width="8.85546875" style="267" customWidth="1"/>
    <col min="5388" max="5388" width="10.7109375" style="267" customWidth="1"/>
    <col min="5389" max="5389" width="4.85546875" style="267" customWidth="1"/>
    <col min="5390" max="5390" width="14.140625" style="267" customWidth="1"/>
    <col min="5391" max="5393" width="0" style="267" hidden="1" customWidth="1"/>
    <col min="5394" max="5395" width="8.7109375" style="267" customWidth="1"/>
    <col min="5396" max="5396" width="8" style="267" customWidth="1"/>
    <col min="5397" max="5632" width="11" style="267"/>
    <col min="5633" max="5633" width="38.140625" style="267" customWidth="1"/>
    <col min="5634" max="5634" width="10.140625" style="267" customWidth="1"/>
    <col min="5635" max="5635" width="3.85546875" style="267" customWidth="1"/>
    <col min="5636" max="5636" width="10.7109375" style="267" customWidth="1"/>
    <col min="5637" max="5637" width="3.7109375" style="267" customWidth="1"/>
    <col min="5638" max="5638" width="9.42578125" style="267" customWidth="1"/>
    <col min="5639" max="5639" width="3.7109375" style="267" customWidth="1"/>
    <col min="5640" max="5640" width="8.5703125" style="267" customWidth="1"/>
    <col min="5641" max="5641" width="4.42578125" style="267" customWidth="1"/>
    <col min="5642" max="5642" width="8.7109375" style="267" customWidth="1"/>
    <col min="5643" max="5643" width="8.85546875" style="267" customWidth="1"/>
    <col min="5644" max="5644" width="10.7109375" style="267" customWidth="1"/>
    <col min="5645" max="5645" width="4.85546875" style="267" customWidth="1"/>
    <col min="5646" max="5646" width="14.140625" style="267" customWidth="1"/>
    <col min="5647" max="5649" width="0" style="267" hidden="1" customWidth="1"/>
    <col min="5650" max="5651" width="8.7109375" style="267" customWidth="1"/>
    <col min="5652" max="5652" width="8" style="267" customWidth="1"/>
    <col min="5653" max="5888" width="11" style="267"/>
    <col min="5889" max="5889" width="38.140625" style="267" customWidth="1"/>
    <col min="5890" max="5890" width="10.140625" style="267" customWidth="1"/>
    <col min="5891" max="5891" width="3.85546875" style="267" customWidth="1"/>
    <col min="5892" max="5892" width="10.7109375" style="267" customWidth="1"/>
    <col min="5893" max="5893" width="3.7109375" style="267" customWidth="1"/>
    <col min="5894" max="5894" width="9.42578125" style="267" customWidth="1"/>
    <col min="5895" max="5895" width="3.7109375" style="267" customWidth="1"/>
    <col min="5896" max="5896" width="8.5703125" style="267" customWidth="1"/>
    <col min="5897" max="5897" width="4.42578125" style="267" customWidth="1"/>
    <col min="5898" max="5898" width="8.7109375" style="267" customWidth="1"/>
    <col min="5899" max="5899" width="8.85546875" style="267" customWidth="1"/>
    <col min="5900" max="5900" width="10.7109375" style="267" customWidth="1"/>
    <col min="5901" max="5901" width="4.85546875" style="267" customWidth="1"/>
    <col min="5902" max="5902" width="14.140625" style="267" customWidth="1"/>
    <col min="5903" max="5905" width="0" style="267" hidden="1" customWidth="1"/>
    <col min="5906" max="5907" width="8.7109375" style="267" customWidth="1"/>
    <col min="5908" max="5908" width="8" style="267" customWidth="1"/>
    <col min="5909" max="6144" width="11" style="267"/>
    <col min="6145" max="6145" width="38.140625" style="267" customWidth="1"/>
    <col min="6146" max="6146" width="10.140625" style="267" customWidth="1"/>
    <col min="6147" max="6147" width="3.85546875" style="267" customWidth="1"/>
    <col min="6148" max="6148" width="10.7109375" style="267" customWidth="1"/>
    <col min="6149" max="6149" width="3.7109375" style="267" customWidth="1"/>
    <col min="6150" max="6150" width="9.42578125" style="267" customWidth="1"/>
    <col min="6151" max="6151" width="3.7109375" style="267" customWidth="1"/>
    <col min="6152" max="6152" width="8.5703125" style="267" customWidth="1"/>
    <col min="6153" max="6153" width="4.42578125" style="267" customWidth="1"/>
    <col min="6154" max="6154" width="8.7109375" style="267" customWidth="1"/>
    <col min="6155" max="6155" width="8.85546875" style="267" customWidth="1"/>
    <col min="6156" max="6156" width="10.7109375" style="267" customWidth="1"/>
    <col min="6157" max="6157" width="4.85546875" style="267" customWidth="1"/>
    <col min="6158" max="6158" width="14.140625" style="267" customWidth="1"/>
    <col min="6159" max="6161" width="0" style="267" hidden="1" customWidth="1"/>
    <col min="6162" max="6163" width="8.7109375" style="267" customWidth="1"/>
    <col min="6164" max="6164" width="8" style="267" customWidth="1"/>
    <col min="6165" max="6400" width="11" style="267"/>
    <col min="6401" max="6401" width="38.140625" style="267" customWidth="1"/>
    <col min="6402" max="6402" width="10.140625" style="267" customWidth="1"/>
    <col min="6403" max="6403" width="3.85546875" style="267" customWidth="1"/>
    <col min="6404" max="6404" width="10.7109375" style="267" customWidth="1"/>
    <col min="6405" max="6405" width="3.7109375" style="267" customWidth="1"/>
    <col min="6406" max="6406" width="9.42578125" style="267" customWidth="1"/>
    <col min="6407" max="6407" width="3.7109375" style="267" customWidth="1"/>
    <col min="6408" max="6408" width="8.5703125" style="267" customWidth="1"/>
    <col min="6409" max="6409" width="4.42578125" style="267" customWidth="1"/>
    <col min="6410" max="6410" width="8.7109375" style="267" customWidth="1"/>
    <col min="6411" max="6411" width="8.85546875" style="267" customWidth="1"/>
    <col min="6412" max="6412" width="10.7109375" style="267" customWidth="1"/>
    <col min="6413" max="6413" width="4.85546875" style="267" customWidth="1"/>
    <col min="6414" max="6414" width="14.140625" style="267" customWidth="1"/>
    <col min="6415" max="6417" width="0" style="267" hidden="1" customWidth="1"/>
    <col min="6418" max="6419" width="8.7109375" style="267" customWidth="1"/>
    <col min="6420" max="6420" width="8" style="267" customWidth="1"/>
    <col min="6421" max="6656" width="11" style="267"/>
    <col min="6657" max="6657" width="38.140625" style="267" customWidth="1"/>
    <col min="6658" max="6658" width="10.140625" style="267" customWidth="1"/>
    <col min="6659" max="6659" width="3.85546875" style="267" customWidth="1"/>
    <col min="6660" max="6660" width="10.7109375" style="267" customWidth="1"/>
    <col min="6661" max="6661" width="3.7109375" style="267" customWidth="1"/>
    <col min="6662" max="6662" width="9.42578125" style="267" customWidth="1"/>
    <col min="6663" max="6663" width="3.7109375" style="267" customWidth="1"/>
    <col min="6664" max="6664" width="8.5703125" style="267" customWidth="1"/>
    <col min="6665" max="6665" width="4.42578125" style="267" customWidth="1"/>
    <col min="6666" max="6666" width="8.7109375" style="267" customWidth="1"/>
    <col min="6667" max="6667" width="8.85546875" style="267" customWidth="1"/>
    <col min="6668" max="6668" width="10.7109375" style="267" customWidth="1"/>
    <col min="6669" max="6669" width="4.85546875" style="267" customWidth="1"/>
    <col min="6670" max="6670" width="14.140625" style="267" customWidth="1"/>
    <col min="6671" max="6673" width="0" style="267" hidden="1" customWidth="1"/>
    <col min="6674" max="6675" width="8.7109375" style="267" customWidth="1"/>
    <col min="6676" max="6676" width="8" style="267" customWidth="1"/>
    <col min="6677" max="6912" width="11" style="267"/>
    <col min="6913" max="6913" width="38.140625" style="267" customWidth="1"/>
    <col min="6914" max="6914" width="10.140625" style="267" customWidth="1"/>
    <col min="6915" max="6915" width="3.85546875" style="267" customWidth="1"/>
    <col min="6916" max="6916" width="10.7109375" style="267" customWidth="1"/>
    <col min="6917" max="6917" width="3.7109375" style="267" customWidth="1"/>
    <col min="6918" max="6918" width="9.42578125" style="267" customWidth="1"/>
    <col min="6919" max="6919" width="3.7109375" style="267" customWidth="1"/>
    <col min="6920" max="6920" width="8.5703125" style="267" customWidth="1"/>
    <col min="6921" max="6921" width="4.42578125" style="267" customWidth="1"/>
    <col min="6922" max="6922" width="8.7109375" style="267" customWidth="1"/>
    <col min="6923" max="6923" width="8.85546875" style="267" customWidth="1"/>
    <col min="6924" max="6924" width="10.7109375" style="267" customWidth="1"/>
    <col min="6925" max="6925" width="4.85546875" style="267" customWidth="1"/>
    <col min="6926" max="6926" width="14.140625" style="267" customWidth="1"/>
    <col min="6927" max="6929" width="0" style="267" hidden="1" customWidth="1"/>
    <col min="6930" max="6931" width="8.7109375" style="267" customWidth="1"/>
    <col min="6932" max="6932" width="8" style="267" customWidth="1"/>
    <col min="6933" max="7168" width="11" style="267"/>
    <col min="7169" max="7169" width="38.140625" style="267" customWidth="1"/>
    <col min="7170" max="7170" width="10.140625" style="267" customWidth="1"/>
    <col min="7171" max="7171" width="3.85546875" style="267" customWidth="1"/>
    <col min="7172" max="7172" width="10.7109375" style="267" customWidth="1"/>
    <col min="7173" max="7173" width="3.7109375" style="267" customWidth="1"/>
    <col min="7174" max="7174" width="9.42578125" style="267" customWidth="1"/>
    <col min="7175" max="7175" width="3.7109375" style="267" customWidth="1"/>
    <col min="7176" max="7176" width="8.5703125" style="267" customWidth="1"/>
    <col min="7177" max="7177" width="4.42578125" style="267" customWidth="1"/>
    <col min="7178" max="7178" width="8.7109375" style="267" customWidth="1"/>
    <col min="7179" max="7179" width="8.85546875" style="267" customWidth="1"/>
    <col min="7180" max="7180" width="10.7109375" style="267" customWidth="1"/>
    <col min="7181" max="7181" width="4.85546875" style="267" customWidth="1"/>
    <col min="7182" max="7182" width="14.140625" style="267" customWidth="1"/>
    <col min="7183" max="7185" width="0" style="267" hidden="1" customWidth="1"/>
    <col min="7186" max="7187" width="8.7109375" style="267" customWidth="1"/>
    <col min="7188" max="7188" width="8" style="267" customWidth="1"/>
    <col min="7189" max="7424" width="11" style="267"/>
    <col min="7425" max="7425" width="38.140625" style="267" customWidth="1"/>
    <col min="7426" max="7426" width="10.140625" style="267" customWidth="1"/>
    <col min="7427" max="7427" width="3.85546875" style="267" customWidth="1"/>
    <col min="7428" max="7428" width="10.7109375" style="267" customWidth="1"/>
    <col min="7429" max="7429" width="3.7109375" style="267" customWidth="1"/>
    <col min="7430" max="7430" width="9.42578125" style="267" customWidth="1"/>
    <col min="7431" max="7431" width="3.7109375" style="267" customWidth="1"/>
    <col min="7432" max="7432" width="8.5703125" style="267" customWidth="1"/>
    <col min="7433" max="7433" width="4.42578125" style="267" customWidth="1"/>
    <col min="7434" max="7434" width="8.7109375" style="267" customWidth="1"/>
    <col min="7435" max="7435" width="8.85546875" style="267" customWidth="1"/>
    <col min="7436" max="7436" width="10.7109375" style="267" customWidth="1"/>
    <col min="7437" max="7437" width="4.85546875" style="267" customWidth="1"/>
    <col min="7438" max="7438" width="14.140625" style="267" customWidth="1"/>
    <col min="7439" max="7441" width="0" style="267" hidden="1" customWidth="1"/>
    <col min="7442" max="7443" width="8.7109375" style="267" customWidth="1"/>
    <col min="7444" max="7444" width="8" style="267" customWidth="1"/>
    <col min="7445" max="7680" width="11" style="267"/>
    <col min="7681" max="7681" width="38.140625" style="267" customWidth="1"/>
    <col min="7682" max="7682" width="10.140625" style="267" customWidth="1"/>
    <col min="7683" max="7683" width="3.85546875" style="267" customWidth="1"/>
    <col min="7684" max="7684" width="10.7109375" style="267" customWidth="1"/>
    <col min="7685" max="7685" width="3.7109375" style="267" customWidth="1"/>
    <col min="7686" max="7686" width="9.42578125" style="267" customWidth="1"/>
    <col min="7687" max="7687" width="3.7109375" style="267" customWidth="1"/>
    <col min="7688" max="7688" width="8.5703125" style="267" customWidth="1"/>
    <col min="7689" max="7689" width="4.42578125" style="267" customWidth="1"/>
    <col min="7690" max="7690" width="8.7109375" style="267" customWidth="1"/>
    <col min="7691" max="7691" width="8.85546875" style="267" customWidth="1"/>
    <col min="7692" max="7692" width="10.7109375" style="267" customWidth="1"/>
    <col min="7693" max="7693" width="4.85546875" style="267" customWidth="1"/>
    <col min="7694" max="7694" width="14.140625" style="267" customWidth="1"/>
    <col min="7695" max="7697" width="0" style="267" hidden="1" customWidth="1"/>
    <col min="7698" max="7699" width="8.7109375" style="267" customWidth="1"/>
    <col min="7700" max="7700" width="8" style="267" customWidth="1"/>
    <col min="7701" max="7936" width="11" style="267"/>
    <col min="7937" max="7937" width="38.140625" style="267" customWidth="1"/>
    <col min="7938" max="7938" width="10.140625" style="267" customWidth="1"/>
    <col min="7939" max="7939" width="3.85546875" style="267" customWidth="1"/>
    <col min="7940" max="7940" width="10.7109375" style="267" customWidth="1"/>
    <col min="7941" max="7941" width="3.7109375" style="267" customWidth="1"/>
    <col min="7942" max="7942" width="9.42578125" style="267" customWidth="1"/>
    <col min="7943" max="7943" width="3.7109375" style="267" customWidth="1"/>
    <col min="7944" max="7944" width="8.5703125" style="267" customWidth="1"/>
    <col min="7945" max="7945" width="4.42578125" style="267" customWidth="1"/>
    <col min="7946" max="7946" width="8.7109375" style="267" customWidth="1"/>
    <col min="7947" max="7947" width="8.85546875" style="267" customWidth="1"/>
    <col min="7948" max="7948" width="10.7109375" style="267" customWidth="1"/>
    <col min="7949" max="7949" width="4.85546875" style="267" customWidth="1"/>
    <col min="7950" max="7950" width="14.140625" style="267" customWidth="1"/>
    <col min="7951" max="7953" width="0" style="267" hidden="1" customWidth="1"/>
    <col min="7954" max="7955" width="8.7109375" style="267" customWidth="1"/>
    <col min="7956" max="7956" width="8" style="267" customWidth="1"/>
    <col min="7957" max="8192" width="11" style="267"/>
    <col min="8193" max="8193" width="38.140625" style="267" customWidth="1"/>
    <col min="8194" max="8194" width="10.140625" style="267" customWidth="1"/>
    <col min="8195" max="8195" width="3.85546875" style="267" customWidth="1"/>
    <col min="8196" max="8196" width="10.7109375" style="267" customWidth="1"/>
    <col min="8197" max="8197" width="3.7109375" style="267" customWidth="1"/>
    <col min="8198" max="8198" width="9.42578125" style="267" customWidth="1"/>
    <col min="8199" max="8199" width="3.7109375" style="267" customWidth="1"/>
    <col min="8200" max="8200" width="8.5703125" style="267" customWidth="1"/>
    <col min="8201" max="8201" width="4.42578125" style="267" customWidth="1"/>
    <col min="8202" max="8202" width="8.7109375" style="267" customWidth="1"/>
    <col min="8203" max="8203" width="8.85546875" style="267" customWidth="1"/>
    <col min="8204" max="8204" width="10.7109375" style="267" customWidth="1"/>
    <col min="8205" max="8205" width="4.85546875" style="267" customWidth="1"/>
    <col min="8206" max="8206" width="14.140625" style="267" customWidth="1"/>
    <col min="8207" max="8209" width="0" style="267" hidden="1" customWidth="1"/>
    <col min="8210" max="8211" width="8.7109375" style="267" customWidth="1"/>
    <col min="8212" max="8212" width="8" style="267" customWidth="1"/>
    <col min="8213" max="8448" width="11" style="267"/>
    <col min="8449" max="8449" width="38.140625" style="267" customWidth="1"/>
    <col min="8450" max="8450" width="10.140625" style="267" customWidth="1"/>
    <col min="8451" max="8451" width="3.85546875" style="267" customWidth="1"/>
    <col min="8452" max="8452" width="10.7109375" style="267" customWidth="1"/>
    <col min="8453" max="8453" width="3.7109375" style="267" customWidth="1"/>
    <col min="8454" max="8454" width="9.42578125" style="267" customWidth="1"/>
    <col min="8455" max="8455" width="3.7109375" style="267" customWidth="1"/>
    <col min="8456" max="8456" width="8.5703125" style="267" customWidth="1"/>
    <col min="8457" max="8457" width="4.42578125" style="267" customWidth="1"/>
    <col min="8458" max="8458" width="8.7109375" style="267" customWidth="1"/>
    <col min="8459" max="8459" width="8.85546875" style="267" customWidth="1"/>
    <col min="8460" max="8460" width="10.7109375" style="267" customWidth="1"/>
    <col min="8461" max="8461" width="4.85546875" style="267" customWidth="1"/>
    <col min="8462" max="8462" width="14.140625" style="267" customWidth="1"/>
    <col min="8463" max="8465" width="0" style="267" hidden="1" customWidth="1"/>
    <col min="8466" max="8467" width="8.7109375" style="267" customWidth="1"/>
    <col min="8468" max="8468" width="8" style="267" customWidth="1"/>
    <col min="8469" max="8704" width="11" style="267"/>
    <col min="8705" max="8705" width="38.140625" style="267" customWidth="1"/>
    <col min="8706" max="8706" width="10.140625" style="267" customWidth="1"/>
    <col min="8707" max="8707" width="3.85546875" style="267" customWidth="1"/>
    <col min="8708" max="8708" width="10.7109375" style="267" customWidth="1"/>
    <col min="8709" max="8709" width="3.7109375" style="267" customWidth="1"/>
    <col min="8710" max="8710" width="9.42578125" style="267" customWidth="1"/>
    <col min="8711" max="8711" width="3.7109375" style="267" customWidth="1"/>
    <col min="8712" max="8712" width="8.5703125" style="267" customWidth="1"/>
    <col min="8713" max="8713" width="4.42578125" style="267" customWidth="1"/>
    <col min="8714" max="8714" width="8.7109375" style="267" customWidth="1"/>
    <col min="8715" max="8715" width="8.85546875" style="267" customWidth="1"/>
    <col min="8716" max="8716" width="10.7109375" style="267" customWidth="1"/>
    <col min="8717" max="8717" width="4.85546875" style="267" customWidth="1"/>
    <col min="8718" max="8718" width="14.140625" style="267" customWidth="1"/>
    <col min="8719" max="8721" width="0" style="267" hidden="1" customWidth="1"/>
    <col min="8722" max="8723" width="8.7109375" style="267" customWidth="1"/>
    <col min="8724" max="8724" width="8" style="267" customWidth="1"/>
    <col min="8725" max="8960" width="11" style="267"/>
    <col min="8961" max="8961" width="38.140625" style="267" customWidth="1"/>
    <col min="8962" max="8962" width="10.140625" style="267" customWidth="1"/>
    <col min="8963" max="8963" width="3.85546875" style="267" customWidth="1"/>
    <col min="8964" max="8964" width="10.7109375" style="267" customWidth="1"/>
    <col min="8965" max="8965" width="3.7109375" style="267" customWidth="1"/>
    <col min="8966" max="8966" width="9.42578125" style="267" customWidth="1"/>
    <col min="8967" max="8967" width="3.7109375" style="267" customWidth="1"/>
    <col min="8968" max="8968" width="8.5703125" style="267" customWidth="1"/>
    <col min="8969" max="8969" width="4.42578125" style="267" customWidth="1"/>
    <col min="8970" max="8970" width="8.7109375" style="267" customWidth="1"/>
    <col min="8971" max="8971" width="8.85546875" style="267" customWidth="1"/>
    <col min="8972" max="8972" width="10.7109375" style="267" customWidth="1"/>
    <col min="8973" max="8973" width="4.85546875" style="267" customWidth="1"/>
    <col min="8974" max="8974" width="14.140625" style="267" customWidth="1"/>
    <col min="8975" max="8977" width="0" style="267" hidden="1" customWidth="1"/>
    <col min="8978" max="8979" width="8.7109375" style="267" customWidth="1"/>
    <col min="8980" max="8980" width="8" style="267" customWidth="1"/>
    <col min="8981" max="9216" width="11" style="267"/>
    <col min="9217" max="9217" width="38.140625" style="267" customWidth="1"/>
    <col min="9218" max="9218" width="10.140625" style="267" customWidth="1"/>
    <col min="9219" max="9219" width="3.85546875" style="267" customWidth="1"/>
    <col min="9220" max="9220" width="10.7109375" style="267" customWidth="1"/>
    <col min="9221" max="9221" width="3.7109375" style="267" customWidth="1"/>
    <col min="9222" max="9222" width="9.42578125" style="267" customWidth="1"/>
    <col min="9223" max="9223" width="3.7109375" style="267" customWidth="1"/>
    <col min="9224" max="9224" width="8.5703125" style="267" customWidth="1"/>
    <col min="9225" max="9225" width="4.42578125" style="267" customWidth="1"/>
    <col min="9226" max="9226" width="8.7109375" style="267" customWidth="1"/>
    <col min="9227" max="9227" width="8.85546875" style="267" customWidth="1"/>
    <col min="9228" max="9228" width="10.7109375" style="267" customWidth="1"/>
    <col min="9229" max="9229" width="4.85546875" style="267" customWidth="1"/>
    <col min="9230" max="9230" width="14.140625" style="267" customWidth="1"/>
    <col min="9231" max="9233" width="0" style="267" hidden="1" customWidth="1"/>
    <col min="9234" max="9235" width="8.7109375" style="267" customWidth="1"/>
    <col min="9236" max="9236" width="8" style="267" customWidth="1"/>
    <col min="9237" max="9472" width="11" style="267"/>
    <col min="9473" max="9473" width="38.140625" style="267" customWidth="1"/>
    <col min="9474" max="9474" width="10.140625" style="267" customWidth="1"/>
    <col min="9475" max="9475" width="3.85546875" style="267" customWidth="1"/>
    <col min="9476" max="9476" width="10.7109375" style="267" customWidth="1"/>
    <col min="9477" max="9477" width="3.7109375" style="267" customWidth="1"/>
    <col min="9478" max="9478" width="9.42578125" style="267" customWidth="1"/>
    <col min="9479" max="9479" width="3.7109375" style="267" customWidth="1"/>
    <col min="9480" max="9480" width="8.5703125" style="267" customWidth="1"/>
    <col min="9481" max="9481" width="4.42578125" style="267" customWidth="1"/>
    <col min="9482" max="9482" width="8.7109375" style="267" customWidth="1"/>
    <col min="9483" max="9483" width="8.85546875" style="267" customWidth="1"/>
    <col min="9484" max="9484" width="10.7109375" style="267" customWidth="1"/>
    <col min="9485" max="9485" width="4.85546875" style="267" customWidth="1"/>
    <col min="9486" max="9486" width="14.140625" style="267" customWidth="1"/>
    <col min="9487" max="9489" width="0" style="267" hidden="1" customWidth="1"/>
    <col min="9490" max="9491" width="8.7109375" style="267" customWidth="1"/>
    <col min="9492" max="9492" width="8" style="267" customWidth="1"/>
    <col min="9493" max="9728" width="11" style="267"/>
    <col min="9729" max="9729" width="38.140625" style="267" customWidth="1"/>
    <col min="9730" max="9730" width="10.140625" style="267" customWidth="1"/>
    <col min="9731" max="9731" width="3.85546875" style="267" customWidth="1"/>
    <col min="9732" max="9732" width="10.7109375" style="267" customWidth="1"/>
    <col min="9733" max="9733" width="3.7109375" style="267" customWidth="1"/>
    <col min="9734" max="9734" width="9.42578125" style="267" customWidth="1"/>
    <col min="9735" max="9735" width="3.7109375" style="267" customWidth="1"/>
    <col min="9736" max="9736" width="8.5703125" style="267" customWidth="1"/>
    <col min="9737" max="9737" width="4.42578125" style="267" customWidth="1"/>
    <col min="9738" max="9738" width="8.7109375" style="267" customWidth="1"/>
    <col min="9739" max="9739" width="8.85546875" style="267" customWidth="1"/>
    <col min="9740" max="9740" width="10.7109375" style="267" customWidth="1"/>
    <col min="9741" max="9741" width="4.85546875" style="267" customWidth="1"/>
    <col min="9742" max="9742" width="14.140625" style="267" customWidth="1"/>
    <col min="9743" max="9745" width="0" style="267" hidden="1" customWidth="1"/>
    <col min="9746" max="9747" width="8.7109375" style="267" customWidth="1"/>
    <col min="9748" max="9748" width="8" style="267" customWidth="1"/>
    <col min="9749" max="9984" width="11" style="267"/>
    <col min="9985" max="9985" width="38.140625" style="267" customWidth="1"/>
    <col min="9986" max="9986" width="10.140625" style="267" customWidth="1"/>
    <col min="9987" max="9987" width="3.85546875" style="267" customWidth="1"/>
    <col min="9988" max="9988" width="10.7109375" style="267" customWidth="1"/>
    <col min="9989" max="9989" width="3.7109375" style="267" customWidth="1"/>
    <col min="9990" max="9990" width="9.42578125" style="267" customWidth="1"/>
    <col min="9991" max="9991" width="3.7109375" style="267" customWidth="1"/>
    <col min="9992" max="9992" width="8.5703125" style="267" customWidth="1"/>
    <col min="9993" max="9993" width="4.42578125" style="267" customWidth="1"/>
    <col min="9994" max="9994" width="8.7109375" style="267" customWidth="1"/>
    <col min="9995" max="9995" width="8.85546875" style="267" customWidth="1"/>
    <col min="9996" max="9996" width="10.7109375" style="267" customWidth="1"/>
    <col min="9997" max="9997" width="4.85546875" style="267" customWidth="1"/>
    <col min="9998" max="9998" width="14.140625" style="267" customWidth="1"/>
    <col min="9999" max="10001" width="0" style="267" hidden="1" customWidth="1"/>
    <col min="10002" max="10003" width="8.7109375" style="267" customWidth="1"/>
    <col min="10004" max="10004" width="8" style="267" customWidth="1"/>
    <col min="10005" max="10240" width="11" style="267"/>
    <col min="10241" max="10241" width="38.140625" style="267" customWidth="1"/>
    <col min="10242" max="10242" width="10.140625" style="267" customWidth="1"/>
    <col min="10243" max="10243" width="3.85546875" style="267" customWidth="1"/>
    <col min="10244" max="10244" width="10.7109375" style="267" customWidth="1"/>
    <col min="10245" max="10245" width="3.7109375" style="267" customWidth="1"/>
    <col min="10246" max="10246" width="9.42578125" style="267" customWidth="1"/>
    <col min="10247" max="10247" width="3.7109375" style="267" customWidth="1"/>
    <col min="10248" max="10248" width="8.5703125" style="267" customWidth="1"/>
    <col min="10249" max="10249" width="4.42578125" style="267" customWidth="1"/>
    <col min="10250" max="10250" width="8.7109375" style="267" customWidth="1"/>
    <col min="10251" max="10251" width="8.85546875" style="267" customWidth="1"/>
    <col min="10252" max="10252" width="10.7109375" style="267" customWidth="1"/>
    <col min="10253" max="10253" width="4.85546875" style="267" customWidth="1"/>
    <col min="10254" max="10254" width="14.140625" style="267" customWidth="1"/>
    <col min="10255" max="10257" width="0" style="267" hidden="1" customWidth="1"/>
    <col min="10258" max="10259" width="8.7109375" style="267" customWidth="1"/>
    <col min="10260" max="10260" width="8" style="267" customWidth="1"/>
    <col min="10261" max="10496" width="11" style="267"/>
    <col min="10497" max="10497" width="38.140625" style="267" customWidth="1"/>
    <col min="10498" max="10498" width="10.140625" style="267" customWidth="1"/>
    <col min="10499" max="10499" width="3.85546875" style="267" customWidth="1"/>
    <col min="10500" max="10500" width="10.7109375" style="267" customWidth="1"/>
    <col min="10501" max="10501" width="3.7109375" style="267" customWidth="1"/>
    <col min="10502" max="10502" width="9.42578125" style="267" customWidth="1"/>
    <col min="10503" max="10503" width="3.7109375" style="267" customWidth="1"/>
    <col min="10504" max="10504" width="8.5703125" style="267" customWidth="1"/>
    <col min="10505" max="10505" width="4.42578125" style="267" customWidth="1"/>
    <col min="10506" max="10506" width="8.7109375" style="267" customWidth="1"/>
    <col min="10507" max="10507" width="8.85546875" style="267" customWidth="1"/>
    <col min="10508" max="10508" width="10.7109375" style="267" customWidth="1"/>
    <col min="10509" max="10509" width="4.85546875" style="267" customWidth="1"/>
    <col min="10510" max="10510" width="14.140625" style="267" customWidth="1"/>
    <col min="10511" max="10513" width="0" style="267" hidden="1" customWidth="1"/>
    <col min="10514" max="10515" width="8.7109375" style="267" customWidth="1"/>
    <col min="10516" max="10516" width="8" style="267" customWidth="1"/>
    <col min="10517" max="10752" width="11" style="267"/>
    <col min="10753" max="10753" width="38.140625" style="267" customWidth="1"/>
    <col min="10754" max="10754" width="10.140625" style="267" customWidth="1"/>
    <col min="10755" max="10755" width="3.85546875" style="267" customWidth="1"/>
    <col min="10756" max="10756" width="10.7109375" style="267" customWidth="1"/>
    <col min="10757" max="10757" width="3.7109375" style="267" customWidth="1"/>
    <col min="10758" max="10758" width="9.42578125" style="267" customWidth="1"/>
    <col min="10759" max="10759" width="3.7109375" style="267" customWidth="1"/>
    <col min="10760" max="10760" width="8.5703125" style="267" customWidth="1"/>
    <col min="10761" max="10761" width="4.42578125" style="267" customWidth="1"/>
    <col min="10762" max="10762" width="8.7109375" style="267" customWidth="1"/>
    <col min="10763" max="10763" width="8.85546875" style="267" customWidth="1"/>
    <col min="10764" max="10764" width="10.7109375" style="267" customWidth="1"/>
    <col min="10765" max="10765" width="4.85546875" style="267" customWidth="1"/>
    <col min="10766" max="10766" width="14.140625" style="267" customWidth="1"/>
    <col min="10767" max="10769" width="0" style="267" hidden="1" customWidth="1"/>
    <col min="10770" max="10771" width="8.7109375" style="267" customWidth="1"/>
    <col min="10772" max="10772" width="8" style="267" customWidth="1"/>
    <col min="10773" max="11008" width="11" style="267"/>
    <col min="11009" max="11009" width="38.140625" style="267" customWidth="1"/>
    <col min="11010" max="11010" width="10.140625" style="267" customWidth="1"/>
    <col min="11011" max="11011" width="3.85546875" style="267" customWidth="1"/>
    <col min="11012" max="11012" width="10.7109375" style="267" customWidth="1"/>
    <col min="11013" max="11013" width="3.7109375" style="267" customWidth="1"/>
    <col min="11014" max="11014" width="9.42578125" style="267" customWidth="1"/>
    <col min="11015" max="11015" width="3.7109375" style="267" customWidth="1"/>
    <col min="11016" max="11016" width="8.5703125" style="267" customWidth="1"/>
    <col min="11017" max="11017" width="4.42578125" style="267" customWidth="1"/>
    <col min="11018" max="11018" width="8.7109375" style="267" customWidth="1"/>
    <col min="11019" max="11019" width="8.85546875" style="267" customWidth="1"/>
    <col min="11020" max="11020" width="10.7109375" style="267" customWidth="1"/>
    <col min="11021" max="11021" width="4.85546875" style="267" customWidth="1"/>
    <col min="11022" max="11022" width="14.140625" style="267" customWidth="1"/>
    <col min="11023" max="11025" width="0" style="267" hidden="1" customWidth="1"/>
    <col min="11026" max="11027" width="8.7109375" style="267" customWidth="1"/>
    <col min="11028" max="11028" width="8" style="267" customWidth="1"/>
    <col min="11029" max="11264" width="11" style="267"/>
    <col min="11265" max="11265" width="38.140625" style="267" customWidth="1"/>
    <col min="11266" max="11266" width="10.140625" style="267" customWidth="1"/>
    <col min="11267" max="11267" width="3.85546875" style="267" customWidth="1"/>
    <col min="11268" max="11268" width="10.7109375" style="267" customWidth="1"/>
    <col min="11269" max="11269" width="3.7109375" style="267" customWidth="1"/>
    <col min="11270" max="11270" width="9.42578125" style="267" customWidth="1"/>
    <col min="11271" max="11271" width="3.7109375" style="267" customWidth="1"/>
    <col min="11272" max="11272" width="8.5703125" style="267" customWidth="1"/>
    <col min="11273" max="11273" width="4.42578125" style="267" customWidth="1"/>
    <col min="11274" max="11274" width="8.7109375" style="267" customWidth="1"/>
    <col min="11275" max="11275" width="8.85546875" style="267" customWidth="1"/>
    <col min="11276" max="11276" width="10.7109375" style="267" customWidth="1"/>
    <col min="11277" max="11277" width="4.85546875" style="267" customWidth="1"/>
    <col min="11278" max="11278" width="14.140625" style="267" customWidth="1"/>
    <col min="11279" max="11281" width="0" style="267" hidden="1" customWidth="1"/>
    <col min="11282" max="11283" width="8.7109375" style="267" customWidth="1"/>
    <col min="11284" max="11284" width="8" style="267" customWidth="1"/>
    <col min="11285" max="11520" width="11" style="267"/>
    <col min="11521" max="11521" width="38.140625" style="267" customWidth="1"/>
    <col min="11522" max="11522" width="10.140625" style="267" customWidth="1"/>
    <col min="11523" max="11523" width="3.85546875" style="267" customWidth="1"/>
    <col min="11524" max="11524" width="10.7109375" style="267" customWidth="1"/>
    <col min="11525" max="11525" width="3.7109375" style="267" customWidth="1"/>
    <col min="11526" max="11526" width="9.42578125" style="267" customWidth="1"/>
    <col min="11527" max="11527" width="3.7109375" style="267" customWidth="1"/>
    <col min="11528" max="11528" width="8.5703125" style="267" customWidth="1"/>
    <col min="11529" max="11529" width="4.42578125" style="267" customWidth="1"/>
    <col min="11530" max="11530" width="8.7109375" style="267" customWidth="1"/>
    <col min="11531" max="11531" width="8.85546875" style="267" customWidth="1"/>
    <col min="11532" max="11532" width="10.7109375" style="267" customWidth="1"/>
    <col min="11533" max="11533" width="4.85546875" style="267" customWidth="1"/>
    <col min="11534" max="11534" width="14.140625" style="267" customWidth="1"/>
    <col min="11535" max="11537" width="0" style="267" hidden="1" customWidth="1"/>
    <col min="11538" max="11539" width="8.7109375" style="267" customWidth="1"/>
    <col min="11540" max="11540" width="8" style="267" customWidth="1"/>
    <col min="11541" max="11776" width="11" style="267"/>
    <col min="11777" max="11777" width="38.140625" style="267" customWidth="1"/>
    <col min="11778" max="11778" width="10.140625" style="267" customWidth="1"/>
    <col min="11779" max="11779" width="3.85546875" style="267" customWidth="1"/>
    <col min="11780" max="11780" width="10.7109375" style="267" customWidth="1"/>
    <col min="11781" max="11781" width="3.7109375" style="267" customWidth="1"/>
    <col min="11782" max="11782" width="9.42578125" style="267" customWidth="1"/>
    <col min="11783" max="11783" width="3.7109375" style="267" customWidth="1"/>
    <col min="11784" max="11784" width="8.5703125" style="267" customWidth="1"/>
    <col min="11785" max="11785" width="4.42578125" style="267" customWidth="1"/>
    <col min="11786" max="11786" width="8.7109375" style="267" customWidth="1"/>
    <col min="11787" max="11787" width="8.85546875" style="267" customWidth="1"/>
    <col min="11788" max="11788" width="10.7109375" style="267" customWidth="1"/>
    <col min="11789" max="11789" width="4.85546875" style="267" customWidth="1"/>
    <col min="11790" max="11790" width="14.140625" style="267" customWidth="1"/>
    <col min="11791" max="11793" width="0" style="267" hidden="1" customWidth="1"/>
    <col min="11794" max="11795" width="8.7109375" style="267" customWidth="1"/>
    <col min="11796" max="11796" width="8" style="267" customWidth="1"/>
    <col min="11797" max="12032" width="11" style="267"/>
    <col min="12033" max="12033" width="38.140625" style="267" customWidth="1"/>
    <col min="12034" max="12034" width="10.140625" style="267" customWidth="1"/>
    <col min="12035" max="12035" width="3.85546875" style="267" customWidth="1"/>
    <col min="12036" max="12036" width="10.7109375" style="267" customWidth="1"/>
    <col min="12037" max="12037" width="3.7109375" style="267" customWidth="1"/>
    <col min="12038" max="12038" width="9.42578125" style="267" customWidth="1"/>
    <col min="12039" max="12039" width="3.7109375" style="267" customWidth="1"/>
    <col min="12040" max="12040" width="8.5703125" style="267" customWidth="1"/>
    <col min="12041" max="12041" width="4.42578125" style="267" customWidth="1"/>
    <col min="12042" max="12042" width="8.7109375" style="267" customWidth="1"/>
    <col min="12043" max="12043" width="8.85546875" style="267" customWidth="1"/>
    <col min="12044" max="12044" width="10.7109375" style="267" customWidth="1"/>
    <col min="12045" max="12045" width="4.85546875" style="267" customWidth="1"/>
    <col min="12046" max="12046" width="14.140625" style="267" customWidth="1"/>
    <col min="12047" max="12049" width="0" style="267" hidden="1" customWidth="1"/>
    <col min="12050" max="12051" width="8.7109375" style="267" customWidth="1"/>
    <col min="12052" max="12052" width="8" style="267" customWidth="1"/>
    <col min="12053" max="12288" width="11" style="267"/>
    <col min="12289" max="12289" width="38.140625" style="267" customWidth="1"/>
    <col min="12290" max="12290" width="10.140625" style="267" customWidth="1"/>
    <col min="12291" max="12291" width="3.85546875" style="267" customWidth="1"/>
    <col min="12292" max="12292" width="10.7109375" style="267" customWidth="1"/>
    <col min="12293" max="12293" width="3.7109375" style="267" customWidth="1"/>
    <col min="12294" max="12294" width="9.42578125" style="267" customWidth="1"/>
    <col min="12295" max="12295" width="3.7109375" style="267" customWidth="1"/>
    <col min="12296" max="12296" width="8.5703125" style="267" customWidth="1"/>
    <col min="12297" max="12297" width="4.42578125" style="267" customWidth="1"/>
    <col min="12298" max="12298" width="8.7109375" style="267" customWidth="1"/>
    <col min="12299" max="12299" width="8.85546875" style="267" customWidth="1"/>
    <col min="12300" max="12300" width="10.7109375" style="267" customWidth="1"/>
    <col min="12301" max="12301" width="4.85546875" style="267" customWidth="1"/>
    <col min="12302" max="12302" width="14.140625" style="267" customWidth="1"/>
    <col min="12303" max="12305" width="0" style="267" hidden="1" customWidth="1"/>
    <col min="12306" max="12307" width="8.7109375" style="267" customWidth="1"/>
    <col min="12308" max="12308" width="8" style="267" customWidth="1"/>
    <col min="12309" max="12544" width="11" style="267"/>
    <col min="12545" max="12545" width="38.140625" style="267" customWidth="1"/>
    <col min="12546" max="12546" width="10.140625" style="267" customWidth="1"/>
    <col min="12547" max="12547" width="3.85546875" style="267" customWidth="1"/>
    <col min="12548" max="12548" width="10.7109375" style="267" customWidth="1"/>
    <col min="12549" max="12549" width="3.7109375" style="267" customWidth="1"/>
    <col min="12550" max="12550" width="9.42578125" style="267" customWidth="1"/>
    <col min="12551" max="12551" width="3.7109375" style="267" customWidth="1"/>
    <col min="12552" max="12552" width="8.5703125" style="267" customWidth="1"/>
    <col min="12553" max="12553" width="4.42578125" style="267" customWidth="1"/>
    <col min="12554" max="12554" width="8.7109375" style="267" customWidth="1"/>
    <col min="12555" max="12555" width="8.85546875" style="267" customWidth="1"/>
    <col min="12556" max="12556" width="10.7109375" style="267" customWidth="1"/>
    <col min="12557" max="12557" width="4.85546875" style="267" customWidth="1"/>
    <col min="12558" max="12558" width="14.140625" style="267" customWidth="1"/>
    <col min="12559" max="12561" width="0" style="267" hidden="1" customWidth="1"/>
    <col min="12562" max="12563" width="8.7109375" style="267" customWidth="1"/>
    <col min="12564" max="12564" width="8" style="267" customWidth="1"/>
    <col min="12565" max="12800" width="11" style="267"/>
    <col min="12801" max="12801" width="38.140625" style="267" customWidth="1"/>
    <col min="12802" max="12802" width="10.140625" style="267" customWidth="1"/>
    <col min="12803" max="12803" width="3.85546875" style="267" customWidth="1"/>
    <col min="12804" max="12804" width="10.7109375" style="267" customWidth="1"/>
    <col min="12805" max="12805" width="3.7109375" style="267" customWidth="1"/>
    <col min="12806" max="12806" width="9.42578125" style="267" customWidth="1"/>
    <col min="12807" max="12807" width="3.7109375" style="267" customWidth="1"/>
    <col min="12808" max="12808" width="8.5703125" style="267" customWidth="1"/>
    <col min="12809" max="12809" width="4.42578125" style="267" customWidth="1"/>
    <col min="12810" max="12810" width="8.7109375" style="267" customWidth="1"/>
    <col min="12811" max="12811" width="8.85546875" style="267" customWidth="1"/>
    <col min="12812" max="12812" width="10.7109375" style="267" customWidth="1"/>
    <col min="12813" max="12813" width="4.85546875" style="267" customWidth="1"/>
    <col min="12814" max="12814" width="14.140625" style="267" customWidth="1"/>
    <col min="12815" max="12817" width="0" style="267" hidden="1" customWidth="1"/>
    <col min="12818" max="12819" width="8.7109375" style="267" customWidth="1"/>
    <col min="12820" max="12820" width="8" style="267" customWidth="1"/>
    <col min="12821" max="13056" width="11" style="267"/>
    <col min="13057" max="13057" width="38.140625" style="267" customWidth="1"/>
    <col min="13058" max="13058" width="10.140625" style="267" customWidth="1"/>
    <col min="13059" max="13059" width="3.85546875" style="267" customWidth="1"/>
    <col min="13060" max="13060" width="10.7109375" style="267" customWidth="1"/>
    <col min="13061" max="13061" width="3.7109375" style="267" customWidth="1"/>
    <col min="13062" max="13062" width="9.42578125" style="267" customWidth="1"/>
    <col min="13063" max="13063" width="3.7109375" style="267" customWidth="1"/>
    <col min="13064" max="13064" width="8.5703125" style="267" customWidth="1"/>
    <col min="13065" max="13065" width="4.42578125" style="267" customWidth="1"/>
    <col min="13066" max="13066" width="8.7109375" style="267" customWidth="1"/>
    <col min="13067" max="13067" width="8.85546875" style="267" customWidth="1"/>
    <col min="13068" max="13068" width="10.7109375" style="267" customWidth="1"/>
    <col min="13069" max="13069" width="4.85546875" style="267" customWidth="1"/>
    <col min="13070" max="13070" width="14.140625" style="267" customWidth="1"/>
    <col min="13071" max="13073" width="0" style="267" hidden="1" customWidth="1"/>
    <col min="13074" max="13075" width="8.7109375" style="267" customWidth="1"/>
    <col min="13076" max="13076" width="8" style="267" customWidth="1"/>
    <col min="13077" max="13312" width="11" style="267"/>
    <col min="13313" max="13313" width="38.140625" style="267" customWidth="1"/>
    <col min="13314" max="13314" width="10.140625" style="267" customWidth="1"/>
    <col min="13315" max="13315" width="3.85546875" style="267" customWidth="1"/>
    <col min="13316" max="13316" width="10.7109375" style="267" customWidth="1"/>
    <col min="13317" max="13317" width="3.7109375" style="267" customWidth="1"/>
    <col min="13318" max="13318" width="9.42578125" style="267" customWidth="1"/>
    <col min="13319" max="13319" width="3.7109375" style="267" customWidth="1"/>
    <col min="13320" max="13320" width="8.5703125" style="267" customWidth="1"/>
    <col min="13321" max="13321" width="4.42578125" style="267" customWidth="1"/>
    <col min="13322" max="13322" width="8.7109375" style="267" customWidth="1"/>
    <col min="13323" max="13323" width="8.85546875" style="267" customWidth="1"/>
    <col min="13324" max="13324" width="10.7109375" style="267" customWidth="1"/>
    <col min="13325" max="13325" width="4.85546875" style="267" customWidth="1"/>
    <col min="13326" max="13326" width="14.140625" style="267" customWidth="1"/>
    <col min="13327" max="13329" width="0" style="267" hidden="1" customWidth="1"/>
    <col min="13330" max="13331" width="8.7109375" style="267" customWidth="1"/>
    <col min="13332" max="13332" width="8" style="267" customWidth="1"/>
    <col min="13333" max="13568" width="11" style="267"/>
    <col min="13569" max="13569" width="38.140625" style="267" customWidth="1"/>
    <col min="13570" max="13570" width="10.140625" style="267" customWidth="1"/>
    <col min="13571" max="13571" width="3.85546875" style="267" customWidth="1"/>
    <col min="13572" max="13572" width="10.7109375" style="267" customWidth="1"/>
    <col min="13573" max="13573" width="3.7109375" style="267" customWidth="1"/>
    <col min="13574" max="13574" width="9.42578125" style="267" customWidth="1"/>
    <col min="13575" max="13575" width="3.7109375" style="267" customWidth="1"/>
    <col min="13576" max="13576" width="8.5703125" style="267" customWidth="1"/>
    <col min="13577" max="13577" width="4.42578125" style="267" customWidth="1"/>
    <col min="13578" max="13578" width="8.7109375" style="267" customWidth="1"/>
    <col min="13579" max="13579" width="8.85546875" style="267" customWidth="1"/>
    <col min="13580" max="13580" width="10.7109375" style="267" customWidth="1"/>
    <col min="13581" max="13581" width="4.85546875" style="267" customWidth="1"/>
    <col min="13582" max="13582" width="14.140625" style="267" customWidth="1"/>
    <col min="13583" max="13585" width="0" style="267" hidden="1" customWidth="1"/>
    <col min="13586" max="13587" width="8.7109375" style="267" customWidth="1"/>
    <col min="13588" max="13588" width="8" style="267" customWidth="1"/>
    <col min="13589" max="13824" width="11" style="267"/>
    <col min="13825" max="13825" width="38.140625" style="267" customWidth="1"/>
    <col min="13826" max="13826" width="10.140625" style="267" customWidth="1"/>
    <col min="13827" max="13827" width="3.85546875" style="267" customWidth="1"/>
    <col min="13828" max="13828" width="10.7109375" style="267" customWidth="1"/>
    <col min="13829" max="13829" width="3.7109375" style="267" customWidth="1"/>
    <col min="13830" max="13830" width="9.42578125" style="267" customWidth="1"/>
    <col min="13831" max="13831" width="3.7109375" style="267" customWidth="1"/>
    <col min="13832" max="13832" width="8.5703125" style="267" customWidth="1"/>
    <col min="13833" max="13833" width="4.42578125" style="267" customWidth="1"/>
    <col min="13834" max="13834" width="8.7109375" style="267" customWidth="1"/>
    <col min="13835" max="13835" width="8.85546875" style="267" customWidth="1"/>
    <col min="13836" max="13836" width="10.7109375" style="267" customWidth="1"/>
    <col min="13837" max="13837" width="4.85546875" style="267" customWidth="1"/>
    <col min="13838" max="13838" width="14.140625" style="267" customWidth="1"/>
    <col min="13839" max="13841" width="0" style="267" hidden="1" customWidth="1"/>
    <col min="13842" max="13843" width="8.7109375" style="267" customWidth="1"/>
    <col min="13844" max="13844" width="8" style="267" customWidth="1"/>
    <col min="13845" max="14080" width="11" style="267"/>
    <col min="14081" max="14081" width="38.140625" style="267" customWidth="1"/>
    <col min="14082" max="14082" width="10.140625" style="267" customWidth="1"/>
    <col min="14083" max="14083" width="3.85546875" style="267" customWidth="1"/>
    <col min="14084" max="14084" width="10.7109375" style="267" customWidth="1"/>
    <col min="14085" max="14085" width="3.7109375" style="267" customWidth="1"/>
    <col min="14086" max="14086" width="9.42578125" style="267" customWidth="1"/>
    <col min="14087" max="14087" width="3.7109375" style="267" customWidth="1"/>
    <col min="14088" max="14088" width="8.5703125" style="267" customWidth="1"/>
    <col min="14089" max="14089" width="4.42578125" style="267" customWidth="1"/>
    <col min="14090" max="14090" width="8.7109375" style="267" customWidth="1"/>
    <col min="14091" max="14091" width="8.85546875" style="267" customWidth="1"/>
    <col min="14092" max="14092" width="10.7109375" style="267" customWidth="1"/>
    <col min="14093" max="14093" width="4.85546875" style="267" customWidth="1"/>
    <col min="14094" max="14094" width="14.140625" style="267" customWidth="1"/>
    <col min="14095" max="14097" width="0" style="267" hidden="1" customWidth="1"/>
    <col min="14098" max="14099" width="8.7109375" style="267" customWidth="1"/>
    <col min="14100" max="14100" width="8" style="267" customWidth="1"/>
    <col min="14101" max="14336" width="11" style="267"/>
    <col min="14337" max="14337" width="38.140625" style="267" customWidth="1"/>
    <col min="14338" max="14338" width="10.140625" style="267" customWidth="1"/>
    <col min="14339" max="14339" width="3.85546875" style="267" customWidth="1"/>
    <col min="14340" max="14340" width="10.7109375" style="267" customWidth="1"/>
    <col min="14341" max="14341" width="3.7109375" style="267" customWidth="1"/>
    <col min="14342" max="14342" width="9.42578125" style="267" customWidth="1"/>
    <col min="14343" max="14343" width="3.7109375" style="267" customWidth="1"/>
    <col min="14344" max="14344" width="8.5703125" style="267" customWidth="1"/>
    <col min="14345" max="14345" width="4.42578125" style="267" customWidth="1"/>
    <col min="14346" max="14346" width="8.7109375" style="267" customWidth="1"/>
    <col min="14347" max="14347" width="8.85546875" style="267" customWidth="1"/>
    <col min="14348" max="14348" width="10.7109375" style="267" customWidth="1"/>
    <col min="14349" max="14349" width="4.85546875" style="267" customWidth="1"/>
    <col min="14350" max="14350" width="14.140625" style="267" customWidth="1"/>
    <col min="14351" max="14353" width="0" style="267" hidden="1" customWidth="1"/>
    <col min="14354" max="14355" width="8.7109375" style="267" customWidth="1"/>
    <col min="14356" max="14356" width="8" style="267" customWidth="1"/>
    <col min="14357" max="14592" width="11" style="267"/>
    <col min="14593" max="14593" width="38.140625" style="267" customWidth="1"/>
    <col min="14594" max="14594" width="10.140625" style="267" customWidth="1"/>
    <col min="14595" max="14595" width="3.85546875" style="267" customWidth="1"/>
    <col min="14596" max="14596" width="10.7109375" style="267" customWidth="1"/>
    <col min="14597" max="14597" width="3.7109375" style="267" customWidth="1"/>
    <col min="14598" max="14598" width="9.42578125" style="267" customWidth="1"/>
    <col min="14599" max="14599" width="3.7109375" style="267" customWidth="1"/>
    <col min="14600" max="14600" width="8.5703125" style="267" customWidth="1"/>
    <col min="14601" max="14601" width="4.42578125" style="267" customWidth="1"/>
    <col min="14602" max="14602" width="8.7109375" style="267" customWidth="1"/>
    <col min="14603" max="14603" width="8.85546875" style="267" customWidth="1"/>
    <col min="14604" max="14604" width="10.7109375" style="267" customWidth="1"/>
    <col min="14605" max="14605" width="4.85546875" style="267" customWidth="1"/>
    <col min="14606" max="14606" width="14.140625" style="267" customWidth="1"/>
    <col min="14607" max="14609" width="0" style="267" hidden="1" customWidth="1"/>
    <col min="14610" max="14611" width="8.7109375" style="267" customWidth="1"/>
    <col min="14612" max="14612" width="8" style="267" customWidth="1"/>
    <col min="14613" max="14848" width="11" style="267"/>
    <col min="14849" max="14849" width="38.140625" style="267" customWidth="1"/>
    <col min="14850" max="14850" width="10.140625" style="267" customWidth="1"/>
    <col min="14851" max="14851" width="3.85546875" style="267" customWidth="1"/>
    <col min="14852" max="14852" width="10.7109375" style="267" customWidth="1"/>
    <col min="14853" max="14853" width="3.7109375" style="267" customWidth="1"/>
    <col min="14854" max="14854" width="9.42578125" style="267" customWidth="1"/>
    <col min="14855" max="14855" width="3.7109375" style="267" customWidth="1"/>
    <col min="14856" max="14856" width="8.5703125" style="267" customWidth="1"/>
    <col min="14857" max="14857" width="4.42578125" style="267" customWidth="1"/>
    <col min="14858" max="14858" width="8.7109375" style="267" customWidth="1"/>
    <col min="14859" max="14859" width="8.85546875" style="267" customWidth="1"/>
    <col min="14860" max="14860" width="10.7109375" style="267" customWidth="1"/>
    <col min="14861" max="14861" width="4.85546875" style="267" customWidth="1"/>
    <col min="14862" max="14862" width="14.140625" style="267" customWidth="1"/>
    <col min="14863" max="14865" width="0" style="267" hidden="1" customWidth="1"/>
    <col min="14866" max="14867" width="8.7109375" style="267" customWidth="1"/>
    <col min="14868" max="14868" width="8" style="267" customWidth="1"/>
    <col min="14869" max="15104" width="11" style="267"/>
    <col min="15105" max="15105" width="38.140625" style="267" customWidth="1"/>
    <col min="15106" max="15106" width="10.140625" style="267" customWidth="1"/>
    <col min="15107" max="15107" width="3.85546875" style="267" customWidth="1"/>
    <col min="15108" max="15108" width="10.7109375" style="267" customWidth="1"/>
    <col min="15109" max="15109" width="3.7109375" style="267" customWidth="1"/>
    <col min="15110" max="15110" width="9.42578125" style="267" customWidth="1"/>
    <col min="15111" max="15111" width="3.7109375" style="267" customWidth="1"/>
    <col min="15112" max="15112" width="8.5703125" style="267" customWidth="1"/>
    <col min="15113" max="15113" width="4.42578125" style="267" customWidth="1"/>
    <col min="15114" max="15114" width="8.7109375" style="267" customWidth="1"/>
    <col min="15115" max="15115" width="8.85546875" style="267" customWidth="1"/>
    <col min="15116" max="15116" width="10.7109375" style="267" customWidth="1"/>
    <col min="15117" max="15117" width="4.85546875" style="267" customWidth="1"/>
    <col min="15118" max="15118" width="14.140625" style="267" customWidth="1"/>
    <col min="15119" max="15121" width="0" style="267" hidden="1" customWidth="1"/>
    <col min="15122" max="15123" width="8.7109375" style="267" customWidth="1"/>
    <col min="15124" max="15124" width="8" style="267" customWidth="1"/>
    <col min="15125" max="15360" width="11" style="267"/>
    <col min="15361" max="15361" width="38.140625" style="267" customWidth="1"/>
    <col min="15362" max="15362" width="10.140625" style="267" customWidth="1"/>
    <col min="15363" max="15363" width="3.85546875" style="267" customWidth="1"/>
    <col min="15364" max="15364" width="10.7109375" style="267" customWidth="1"/>
    <col min="15365" max="15365" width="3.7109375" style="267" customWidth="1"/>
    <col min="15366" max="15366" width="9.42578125" style="267" customWidth="1"/>
    <col min="15367" max="15367" width="3.7109375" style="267" customWidth="1"/>
    <col min="15368" max="15368" width="8.5703125" style="267" customWidth="1"/>
    <col min="15369" max="15369" width="4.42578125" style="267" customWidth="1"/>
    <col min="15370" max="15370" width="8.7109375" style="267" customWidth="1"/>
    <col min="15371" max="15371" width="8.85546875" style="267" customWidth="1"/>
    <col min="15372" max="15372" width="10.7109375" style="267" customWidth="1"/>
    <col min="15373" max="15373" width="4.85546875" style="267" customWidth="1"/>
    <col min="15374" max="15374" width="14.140625" style="267" customWidth="1"/>
    <col min="15375" max="15377" width="0" style="267" hidden="1" customWidth="1"/>
    <col min="15378" max="15379" width="8.7109375" style="267" customWidth="1"/>
    <col min="15380" max="15380" width="8" style="267" customWidth="1"/>
    <col min="15381" max="15616" width="11" style="267"/>
    <col min="15617" max="15617" width="38.140625" style="267" customWidth="1"/>
    <col min="15618" max="15618" width="10.140625" style="267" customWidth="1"/>
    <col min="15619" max="15619" width="3.85546875" style="267" customWidth="1"/>
    <col min="15620" max="15620" width="10.7109375" style="267" customWidth="1"/>
    <col min="15621" max="15621" width="3.7109375" style="267" customWidth="1"/>
    <col min="15622" max="15622" width="9.42578125" style="267" customWidth="1"/>
    <col min="15623" max="15623" width="3.7109375" style="267" customWidth="1"/>
    <col min="15624" max="15624" width="8.5703125" style="267" customWidth="1"/>
    <col min="15625" max="15625" width="4.42578125" style="267" customWidth="1"/>
    <col min="15626" max="15626" width="8.7109375" style="267" customWidth="1"/>
    <col min="15627" max="15627" width="8.85546875" style="267" customWidth="1"/>
    <col min="15628" max="15628" width="10.7109375" style="267" customWidth="1"/>
    <col min="15629" max="15629" width="4.85546875" style="267" customWidth="1"/>
    <col min="15630" max="15630" width="14.140625" style="267" customWidth="1"/>
    <col min="15631" max="15633" width="0" style="267" hidden="1" customWidth="1"/>
    <col min="15634" max="15635" width="8.7109375" style="267" customWidth="1"/>
    <col min="15636" max="15636" width="8" style="267" customWidth="1"/>
    <col min="15637" max="15872" width="11" style="267"/>
    <col min="15873" max="15873" width="38.140625" style="267" customWidth="1"/>
    <col min="15874" max="15874" width="10.140625" style="267" customWidth="1"/>
    <col min="15875" max="15875" width="3.85546875" style="267" customWidth="1"/>
    <col min="15876" max="15876" width="10.7109375" style="267" customWidth="1"/>
    <col min="15877" max="15877" width="3.7109375" style="267" customWidth="1"/>
    <col min="15878" max="15878" width="9.42578125" style="267" customWidth="1"/>
    <col min="15879" max="15879" width="3.7109375" style="267" customWidth="1"/>
    <col min="15880" max="15880" width="8.5703125" style="267" customWidth="1"/>
    <col min="15881" max="15881" width="4.42578125" style="267" customWidth="1"/>
    <col min="15882" max="15882" width="8.7109375" style="267" customWidth="1"/>
    <col min="15883" max="15883" width="8.85546875" style="267" customWidth="1"/>
    <col min="15884" max="15884" width="10.7109375" style="267" customWidth="1"/>
    <col min="15885" max="15885" width="4.85546875" style="267" customWidth="1"/>
    <col min="15886" max="15886" width="14.140625" style="267" customWidth="1"/>
    <col min="15887" max="15889" width="0" style="267" hidden="1" customWidth="1"/>
    <col min="15890" max="15891" width="8.7109375" style="267" customWidth="1"/>
    <col min="15892" max="15892" width="8" style="267" customWidth="1"/>
    <col min="15893" max="16128" width="11" style="267"/>
    <col min="16129" max="16129" width="38.140625" style="267" customWidth="1"/>
    <col min="16130" max="16130" width="10.140625" style="267" customWidth="1"/>
    <col min="16131" max="16131" width="3.85546875" style="267" customWidth="1"/>
    <col min="16132" max="16132" width="10.7109375" style="267" customWidth="1"/>
    <col min="16133" max="16133" width="3.7109375" style="267" customWidth="1"/>
    <col min="16134" max="16134" width="9.42578125" style="267" customWidth="1"/>
    <col min="16135" max="16135" width="3.7109375" style="267" customWidth="1"/>
    <col min="16136" max="16136" width="8.5703125" style="267" customWidth="1"/>
    <col min="16137" max="16137" width="4.42578125" style="267" customWidth="1"/>
    <col min="16138" max="16138" width="8.7109375" style="267" customWidth="1"/>
    <col min="16139" max="16139" width="8.85546875" style="267" customWidth="1"/>
    <col min="16140" max="16140" width="10.7109375" style="267" customWidth="1"/>
    <col min="16141" max="16141" width="4.85546875" style="267" customWidth="1"/>
    <col min="16142" max="16142" width="14.140625" style="267" customWidth="1"/>
    <col min="16143" max="16145" width="0" style="267" hidden="1" customWidth="1"/>
    <col min="16146" max="16147" width="8.7109375" style="267" customWidth="1"/>
    <col min="16148" max="16148" width="8" style="267" customWidth="1"/>
    <col min="16149" max="16384" width="11" style="267"/>
  </cols>
  <sheetData>
    <row r="1" spans="1:22" s="269" customFormat="1" ht="23.25" x14ac:dyDescent="0.25">
      <c r="A1" s="821" t="s">
        <v>116</v>
      </c>
      <c r="B1" s="822"/>
      <c r="C1" s="822"/>
      <c r="D1" s="822"/>
      <c r="E1" s="822"/>
      <c r="F1" s="822"/>
      <c r="G1" s="822"/>
      <c r="H1" s="822"/>
      <c r="I1" s="822"/>
      <c r="J1" s="822"/>
      <c r="K1" s="822"/>
      <c r="L1" s="822"/>
      <c r="M1" s="823"/>
      <c r="N1" s="266"/>
      <c r="O1" s="267" t="s">
        <v>117</v>
      </c>
      <c r="P1" s="268"/>
    </row>
    <row r="2" spans="1:22" s="269" customFormat="1" ht="18" x14ac:dyDescent="0.25">
      <c r="A2" s="824" t="s">
        <v>118</v>
      </c>
      <c r="B2" s="825"/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826"/>
      <c r="N2" s="270"/>
      <c r="O2" s="267" t="s">
        <v>119</v>
      </c>
      <c r="P2" s="271">
        <v>0.04</v>
      </c>
    </row>
    <row r="3" spans="1:22" s="269" customFormat="1" ht="20.25" x14ac:dyDescent="0.25">
      <c r="A3" s="827" t="s">
        <v>26</v>
      </c>
      <c r="B3" s="828"/>
      <c r="C3" s="828"/>
      <c r="D3" s="828"/>
      <c r="E3" s="828"/>
      <c r="F3" s="828"/>
      <c r="G3" s="828"/>
      <c r="H3" s="828"/>
      <c r="I3" s="828"/>
      <c r="J3" s="828"/>
      <c r="K3" s="828"/>
      <c r="L3" s="828"/>
      <c r="M3" s="829"/>
      <c r="N3" s="272"/>
      <c r="O3" s="273" t="s">
        <v>120</v>
      </c>
      <c r="P3" s="260"/>
    </row>
    <row r="4" spans="1:22" s="269" customFormat="1" ht="20.25" x14ac:dyDescent="0.25">
      <c r="A4" s="274"/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6"/>
      <c r="N4" s="272"/>
      <c r="O4" s="273"/>
      <c r="P4" s="260"/>
    </row>
    <row r="5" spans="1:22" s="269" customFormat="1" ht="21.75" customHeight="1" x14ac:dyDescent="0.25">
      <c r="A5" s="277" t="s">
        <v>121</v>
      </c>
      <c r="B5" s="278" t="s">
        <v>122</v>
      </c>
      <c r="C5" s="279"/>
      <c r="D5" s="279"/>
      <c r="E5" s="280"/>
      <c r="F5" s="549"/>
      <c r="G5" s="282"/>
      <c r="I5" s="283"/>
      <c r="J5" s="283"/>
      <c r="M5" s="284"/>
      <c r="N5" s="285"/>
      <c r="O5" s="267" t="s">
        <v>123</v>
      </c>
      <c r="P5" s="268">
        <v>0</v>
      </c>
    </row>
    <row r="6" spans="1:22" s="269" customFormat="1" ht="21.75" customHeight="1" x14ac:dyDescent="0.25">
      <c r="A6" s="286" t="s">
        <v>124</v>
      </c>
      <c r="B6" s="278" t="s">
        <v>50</v>
      </c>
      <c r="C6" s="280"/>
      <c r="D6" s="280"/>
      <c r="E6" s="280"/>
      <c r="F6" s="549"/>
      <c r="G6" s="280"/>
      <c r="J6" s="287"/>
      <c r="L6" s="830"/>
      <c r="M6" s="831"/>
      <c r="N6" s="285"/>
      <c r="O6" s="267" t="s">
        <v>125</v>
      </c>
      <c r="P6" s="268">
        <v>0</v>
      </c>
    </row>
    <row r="7" spans="1:22" s="269" customFormat="1" ht="25.5" customHeight="1" x14ac:dyDescent="0.25">
      <c r="A7" s="286" t="s">
        <v>126</v>
      </c>
      <c r="B7" s="677" t="s">
        <v>362</v>
      </c>
      <c r="C7" s="680"/>
      <c r="D7" s="680"/>
      <c r="E7" s="680"/>
      <c r="F7" s="680"/>
      <c r="G7" s="680"/>
      <c r="H7" s="680"/>
      <c r="I7" s="681"/>
      <c r="J7" s="680"/>
      <c r="K7" s="682"/>
      <c r="L7" s="832"/>
      <c r="M7" s="833"/>
      <c r="N7" s="285"/>
      <c r="O7" s="290" t="s">
        <v>127</v>
      </c>
      <c r="P7" s="268"/>
    </row>
    <row r="8" spans="1:22" s="269" customFormat="1" ht="21.75" customHeight="1" x14ac:dyDescent="0.25">
      <c r="A8" s="286" t="s">
        <v>128</v>
      </c>
      <c r="B8" s="288"/>
      <c r="C8" s="291"/>
      <c r="D8" s="291"/>
      <c r="E8" s="291"/>
      <c r="F8" s="291"/>
      <c r="G8" s="291"/>
      <c r="H8" s="291"/>
      <c r="J8" s="292"/>
      <c r="K8" s="291"/>
      <c r="L8" s="816"/>
      <c r="M8" s="817"/>
      <c r="N8" s="285"/>
      <c r="O8" s="290" t="s">
        <v>129</v>
      </c>
      <c r="P8" s="268"/>
      <c r="R8" s="273"/>
      <c r="S8" s="273"/>
      <c r="T8" s="273"/>
      <c r="U8" s="273"/>
      <c r="V8" s="273"/>
    </row>
    <row r="9" spans="1:22" s="269" customFormat="1" ht="5.25" customHeight="1" thickBot="1" x14ac:dyDescent="0.3">
      <c r="A9" s="293"/>
      <c r="B9" s="294"/>
      <c r="C9" s="295"/>
      <c r="D9" s="295"/>
      <c r="E9" s="295"/>
      <c r="F9" s="295"/>
      <c r="G9" s="295"/>
      <c r="H9" s="295"/>
      <c r="I9" s="295"/>
      <c r="J9" s="295"/>
      <c r="K9" s="295"/>
      <c r="M9" s="284"/>
      <c r="N9" s="285"/>
      <c r="O9" s="267" t="s">
        <v>135</v>
      </c>
      <c r="P9" s="268"/>
    </row>
    <row r="10" spans="1:22" x14ac:dyDescent="0.25">
      <c r="A10" s="296" t="s">
        <v>136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8"/>
      <c r="N10" s="299"/>
      <c r="O10" s="267" t="s">
        <v>137</v>
      </c>
      <c r="R10" s="300"/>
      <c r="S10" s="300"/>
      <c r="T10" s="300"/>
      <c r="U10" s="301"/>
      <c r="V10" s="302"/>
    </row>
    <row r="11" spans="1:22" x14ac:dyDescent="0.25">
      <c r="A11" s="303" t="s">
        <v>138</v>
      </c>
      <c r="B11" s="304" t="s">
        <v>139</v>
      </c>
      <c r="C11" s="550" t="s">
        <v>140</v>
      </c>
      <c r="D11" s="304" t="s">
        <v>141</v>
      </c>
      <c r="E11" s="550"/>
      <c r="F11" s="304" t="s">
        <v>142</v>
      </c>
      <c r="G11" s="306"/>
      <c r="H11" s="304"/>
      <c r="J11" s="304" t="s">
        <v>143</v>
      </c>
      <c r="K11" s="308"/>
      <c r="L11" s="304"/>
      <c r="M11" s="309"/>
      <c r="N11" s="310"/>
      <c r="O11" s="267" t="s">
        <v>144</v>
      </c>
    </row>
    <row r="12" spans="1:22" x14ac:dyDescent="0.25">
      <c r="A12" s="311" t="s">
        <v>349</v>
      </c>
      <c r="B12" s="312">
        <v>288</v>
      </c>
      <c r="C12" s="550" t="s">
        <v>140</v>
      </c>
      <c r="D12" s="312">
        <v>7.5</v>
      </c>
      <c r="E12" s="313" t="s">
        <v>145</v>
      </c>
      <c r="F12" s="312">
        <v>2160</v>
      </c>
      <c r="G12" s="306"/>
      <c r="H12" s="314"/>
      <c r="J12" s="308">
        <v>0</v>
      </c>
      <c r="K12" s="308"/>
      <c r="M12" s="309"/>
      <c r="N12" s="310"/>
    </row>
    <row r="13" spans="1:22" x14ac:dyDescent="0.25">
      <c r="A13" s="311" t="s">
        <v>242</v>
      </c>
      <c r="B13" s="312"/>
      <c r="C13" s="550"/>
      <c r="D13" s="312"/>
      <c r="E13" s="313"/>
      <c r="F13" s="312">
        <v>178.9</v>
      </c>
      <c r="G13" s="306"/>
      <c r="H13" s="314"/>
      <c r="I13" s="308"/>
      <c r="J13" s="314"/>
      <c r="K13" s="308"/>
      <c r="M13" s="309"/>
      <c r="N13" s="310"/>
      <c r="R13" s="401"/>
      <c r="S13" s="307"/>
    </row>
    <row r="14" spans="1:22" x14ac:dyDescent="0.25">
      <c r="A14" s="315" t="s">
        <v>146</v>
      </c>
      <c r="B14" s="316"/>
      <c r="C14" s="317"/>
      <c r="D14" s="316"/>
      <c r="E14" s="317"/>
      <c r="F14" s="316">
        <v>2338.9</v>
      </c>
      <c r="G14" s="318"/>
      <c r="H14" s="316"/>
      <c r="I14" s="308"/>
      <c r="J14" s="316">
        <v>0</v>
      </c>
      <c r="K14" s="308"/>
      <c r="M14" s="309"/>
      <c r="N14" s="310"/>
    </row>
    <row r="15" spans="1:22" ht="15.75" thickBot="1" x14ac:dyDescent="0.3">
      <c r="A15" s="315"/>
      <c r="B15" s="316"/>
      <c r="C15" s="317"/>
      <c r="D15" s="316"/>
      <c r="E15" s="317"/>
      <c r="F15" s="316"/>
      <c r="G15" s="318"/>
      <c r="H15" s="316"/>
      <c r="I15" s="308"/>
      <c r="J15" s="316"/>
      <c r="K15" s="308"/>
      <c r="M15" s="309"/>
      <c r="N15" s="310"/>
    </row>
    <row r="16" spans="1:22" ht="15.75" thickBot="1" x14ac:dyDescent="0.3">
      <c r="A16" s="319" t="s">
        <v>147</v>
      </c>
      <c r="B16" s="320"/>
      <c r="C16" s="320"/>
      <c r="D16" s="320"/>
      <c r="E16" s="320"/>
      <c r="F16" s="321"/>
      <c r="G16" s="322"/>
      <c r="H16" s="320"/>
      <c r="I16" s="322"/>
      <c r="J16" s="323"/>
      <c r="K16" s="320"/>
      <c r="L16" s="320"/>
      <c r="M16" s="324"/>
      <c r="N16" s="325"/>
    </row>
    <row r="17" spans="1:16" s="328" customFormat="1" ht="15.75" customHeight="1" thickBot="1" x14ac:dyDescent="0.3">
      <c r="A17" s="326" t="s">
        <v>148</v>
      </c>
      <c r="B17" s="811" t="s">
        <v>149</v>
      </c>
      <c r="C17" s="812"/>
      <c r="D17" s="812"/>
      <c r="E17" s="812"/>
      <c r="F17" s="812"/>
      <c r="G17" s="812"/>
      <c r="H17" s="812"/>
      <c r="I17" s="812"/>
      <c r="J17" s="812"/>
      <c r="K17" s="812"/>
      <c r="L17" s="812"/>
      <c r="M17" s="812"/>
      <c r="N17" s="327"/>
      <c r="P17" s="268"/>
    </row>
    <row r="18" spans="1:16" s="328" customFormat="1" ht="15.75" customHeight="1" x14ac:dyDescent="0.25">
      <c r="A18" s="366" t="s">
        <v>150</v>
      </c>
      <c r="B18" s="818" t="s">
        <v>55</v>
      </c>
      <c r="C18" s="818"/>
      <c r="D18" s="818"/>
      <c r="E18" s="818"/>
      <c r="F18" s="818"/>
      <c r="G18" s="818"/>
      <c r="H18" s="818"/>
      <c r="I18" s="818"/>
      <c r="J18" s="818"/>
      <c r="K18" s="818"/>
      <c r="L18" s="818"/>
      <c r="M18" s="819"/>
      <c r="N18" s="327"/>
      <c r="P18" s="268"/>
    </row>
    <row r="19" spans="1:16" s="328" customFormat="1" ht="15.75" customHeight="1" x14ac:dyDescent="0.25">
      <c r="A19" s="347">
        <v>101603</v>
      </c>
      <c r="B19" s="820" t="s">
        <v>221</v>
      </c>
      <c r="C19" s="820"/>
      <c r="D19" s="820"/>
      <c r="E19" s="820"/>
      <c r="F19" s="820"/>
      <c r="G19" s="820"/>
      <c r="H19" s="820"/>
      <c r="I19" s="820"/>
      <c r="J19" s="820"/>
      <c r="K19" s="820"/>
      <c r="L19" s="409">
        <v>6.4</v>
      </c>
      <c r="M19" s="357" t="s">
        <v>62</v>
      </c>
      <c r="N19" s="327"/>
      <c r="P19" s="268"/>
    </row>
    <row r="20" spans="1:16" s="328" customFormat="1" ht="15.75" customHeight="1" x14ac:dyDescent="0.2">
      <c r="A20" s="342"/>
      <c r="B20" s="410" t="s">
        <v>152</v>
      </c>
      <c r="C20" s="411"/>
      <c r="D20" s="410" t="s">
        <v>153</v>
      </c>
      <c r="E20" s="412"/>
      <c r="F20" s="413" t="s">
        <v>169</v>
      </c>
      <c r="G20" s="414"/>
      <c r="H20" s="411"/>
      <c r="I20" s="649"/>
      <c r="J20" s="415"/>
      <c r="K20" s="416"/>
      <c r="L20" s="417"/>
      <c r="M20" s="337"/>
      <c r="N20" s="327"/>
      <c r="P20" s="268"/>
    </row>
    <row r="21" spans="1:16" s="328" customFormat="1" ht="30.75" customHeight="1" thickBot="1" x14ac:dyDescent="0.25">
      <c r="A21" s="359" t="s">
        <v>170</v>
      </c>
      <c r="B21" s="411">
        <v>3.2</v>
      </c>
      <c r="C21" s="411" t="s">
        <v>140</v>
      </c>
      <c r="D21" s="411">
        <v>2</v>
      </c>
      <c r="E21" s="411" t="s">
        <v>140</v>
      </c>
      <c r="F21" s="418">
        <v>1</v>
      </c>
      <c r="G21" s="415" t="s">
        <v>145</v>
      </c>
      <c r="H21" s="415">
        <v>6.4</v>
      </c>
      <c r="I21" s="577"/>
      <c r="J21" s="586"/>
      <c r="K21" s="419">
        <v>6.4</v>
      </c>
      <c r="L21" s="415" t="s">
        <v>62</v>
      </c>
      <c r="M21" s="360"/>
      <c r="N21" s="327"/>
      <c r="P21" s="268"/>
    </row>
    <row r="22" spans="1:16" s="328" customFormat="1" ht="15.75" customHeight="1" x14ac:dyDescent="0.25">
      <c r="A22" s="329" t="s">
        <v>160</v>
      </c>
      <c r="B22" s="813" t="s">
        <v>45</v>
      </c>
      <c r="C22" s="813"/>
      <c r="D22" s="813"/>
      <c r="E22" s="813"/>
      <c r="F22" s="813"/>
      <c r="G22" s="813"/>
      <c r="H22" s="813"/>
      <c r="I22" s="813"/>
      <c r="J22" s="813"/>
      <c r="K22" s="813"/>
      <c r="L22" s="813"/>
      <c r="M22" s="814"/>
      <c r="N22" s="327"/>
      <c r="O22" s="267"/>
      <c r="P22" s="268"/>
    </row>
    <row r="23" spans="1:16" ht="28.5" hidden="1" customHeight="1" x14ac:dyDescent="0.25">
      <c r="A23" s="330">
        <v>50300</v>
      </c>
      <c r="B23" s="815" t="s">
        <v>151</v>
      </c>
      <c r="C23" s="815"/>
      <c r="D23" s="815"/>
      <c r="E23" s="815"/>
      <c r="F23" s="815"/>
      <c r="G23" s="815"/>
      <c r="H23" s="815"/>
      <c r="I23" s="815"/>
      <c r="J23" s="815"/>
      <c r="K23" s="815"/>
      <c r="L23" s="331">
        <v>0</v>
      </c>
      <c r="M23" s="332" t="s">
        <v>62</v>
      </c>
      <c r="N23" s="299"/>
    </row>
    <row r="24" spans="1:16" ht="14.45" hidden="1" customHeight="1" x14ac:dyDescent="0.25">
      <c r="A24" s="333"/>
      <c r="B24" s="304" t="s">
        <v>152</v>
      </c>
      <c r="C24" s="550"/>
      <c r="D24" s="304" t="s">
        <v>153</v>
      </c>
      <c r="E24" s="306"/>
      <c r="F24" s="334" t="s">
        <v>146</v>
      </c>
      <c r="G24" s="308"/>
      <c r="I24" s="267"/>
      <c r="J24" s="314"/>
      <c r="K24" s="308"/>
      <c r="M24" s="309"/>
      <c r="N24" s="310"/>
    </row>
    <row r="25" spans="1:16" hidden="1" x14ac:dyDescent="0.25">
      <c r="A25" s="333" t="s">
        <v>218</v>
      </c>
      <c r="B25" s="335">
        <v>0</v>
      </c>
      <c r="C25" s="550" t="s">
        <v>140</v>
      </c>
      <c r="D25" s="308">
        <v>0.7</v>
      </c>
      <c r="E25" s="550" t="s">
        <v>145</v>
      </c>
      <c r="F25" s="299">
        <v>0</v>
      </c>
      <c r="G25" s="318" t="s">
        <v>62</v>
      </c>
      <c r="I25" s="267"/>
      <c r="K25" s="308"/>
      <c r="L25" s="318"/>
      <c r="M25" s="337"/>
      <c r="N25" s="338"/>
    </row>
    <row r="26" spans="1:16" hidden="1" x14ac:dyDescent="0.25">
      <c r="A26" s="333"/>
      <c r="B26" s="312"/>
      <c r="C26" s="550"/>
      <c r="D26" s="312"/>
      <c r="E26" s="550"/>
      <c r="F26" s="339"/>
      <c r="G26" s="306"/>
      <c r="H26" s="314"/>
      <c r="I26" s="550"/>
      <c r="J26" s="314"/>
      <c r="K26" s="308"/>
      <c r="L26" s="308"/>
      <c r="M26" s="340"/>
      <c r="N26" s="338"/>
    </row>
    <row r="27" spans="1:16" ht="28.5" hidden="1" customHeight="1" x14ac:dyDescent="0.25">
      <c r="A27" s="330">
        <v>51300</v>
      </c>
      <c r="B27" s="810" t="s">
        <v>230</v>
      </c>
      <c r="C27" s="810"/>
      <c r="D27" s="810"/>
      <c r="E27" s="810"/>
      <c r="F27" s="810"/>
      <c r="G27" s="810"/>
      <c r="H27" s="810"/>
      <c r="I27" s="810"/>
      <c r="J27" s="810"/>
      <c r="K27" s="810"/>
      <c r="L27" s="331">
        <v>0</v>
      </c>
      <c r="M27" s="332" t="s">
        <v>49</v>
      </c>
      <c r="N27" s="299"/>
    </row>
    <row r="28" spans="1:16" hidden="1" x14ac:dyDescent="0.25">
      <c r="A28" s="333"/>
      <c r="B28" s="304" t="s">
        <v>152</v>
      </c>
      <c r="C28" s="550"/>
      <c r="D28" s="304" t="s">
        <v>153</v>
      </c>
      <c r="E28" s="267"/>
      <c r="F28" s="304" t="s">
        <v>163</v>
      </c>
      <c r="G28" s="306"/>
      <c r="H28" s="334" t="s">
        <v>146</v>
      </c>
      <c r="I28" s="308"/>
      <c r="J28" s="267"/>
      <c r="K28" s="308"/>
      <c r="L28" s="308"/>
      <c r="M28" s="340"/>
      <c r="N28" s="338"/>
    </row>
    <row r="29" spans="1:16" hidden="1" x14ac:dyDescent="0.25">
      <c r="A29" s="333" t="s">
        <v>218</v>
      </c>
      <c r="B29" s="335">
        <v>0</v>
      </c>
      <c r="C29" s="550" t="s">
        <v>140</v>
      </c>
      <c r="D29" s="308">
        <v>0.3</v>
      </c>
      <c r="E29" s="550" t="s">
        <v>214</v>
      </c>
      <c r="F29" s="308">
        <v>0.05</v>
      </c>
      <c r="G29" s="550" t="s">
        <v>145</v>
      </c>
      <c r="H29" s="299">
        <v>0</v>
      </c>
      <c r="I29" s="318" t="s">
        <v>49</v>
      </c>
      <c r="J29" s="267"/>
      <c r="K29" s="308"/>
      <c r="L29" s="308"/>
      <c r="M29" s="340"/>
      <c r="N29" s="338"/>
    </row>
    <row r="30" spans="1:16" hidden="1" x14ac:dyDescent="0.25">
      <c r="A30" s="333"/>
      <c r="B30" s="312"/>
      <c r="C30" s="550"/>
      <c r="D30" s="312"/>
      <c r="E30" s="550"/>
      <c r="F30" s="339"/>
      <c r="G30" s="306"/>
      <c r="H30" s="314"/>
      <c r="I30" s="550"/>
      <c r="J30" s="314"/>
      <c r="K30" s="308"/>
      <c r="L30" s="308"/>
      <c r="M30" s="340"/>
      <c r="N30" s="338"/>
    </row>
    <row r="31" spans="1:16" hidden="1" x14ac:dyDescent="0.25">
      <c r="A31" s="341" t="s">
        <v>154</v>
      </c>
      <c r="B31" s="810" t="s">
        <v>155</v>
      </c>
      <c r="C31" s="810"/>
      <c r="D31" s="810"/>
      <c r="E31" s="810"/>
      <c r="F31" s="810"/>
      <c r="G31" s="810"/>
      <c r="H31" s="810"/>
      <c r="I31" s="810"/>
      <c r="J31" s="810"/>
      <c r="K31" s="810"/>
      <c r="L31" s="331">
        <v>0</v>
      </c>
      <c r="M31" s="332" t="s">
        <v>49</v>
      </c>
    </row>
    <row r="32" spans="1:16" hidden="1" x14ac:dyDescent="0.25">
      <c r="A32" s="342"/>
      <c r="B32" s="304" t="s">
        <v>152</v>
      </c>
      <c r="C32" s="550"/>
      <c r="D32" s="304" t="s">
        <v>153</v>
      </c>
      <c r="E32" s="550"/>
      <c r="F32" s="334" t="s">
        <v>156</v>
      </c>
      <c r="G32" s="308"/>
      <c r="H32" s="334" t="s">
        <v>146</v>
      </c>
      <c r="I32" s="308"/>
      <c r="L32" s="334"/>
      <c r="M32" s="343"/>
      <c r="N32" s="338"/>
    </row>
    <row r="33" spans="1:16" hidden="1" x14ac:dyDescent="0.25">
      <c r="A33" s="344" t="s">
        <v>219</v>
      </c>
      <c r="B33" s="335">
        <v>0</v>
      </c>
      <c r="C33" s="550" t="s">
        <v>140</v>
      </c>
      <c r="D33" s="312">
        <v>0.3</v>
      </c>
      <c r="E33" s="550" t="s">
        <v>140</v>
      </c>
      <c r="F33" s="345">
        <v>0.1</v>
      </c>
      <c r="G33" s="550" t="s">
        <v>145</v>
      </c>
      <c r="H33" s="334">
        <v>0</v>
      </c>
      <c r="I33" s="318" t="s">
        <v>49</v>
      </c>
      <c r="J33" s="267"/>
      <c r="K33" s="267"/>
      <c r="L33" s="346"/>
      <c r="M33" s="337"/>
      <c r="N33" s="338"/>
    </row>
    <row r="34" spans="1:16" hidden="1" x14ac:dyDescent="0.25">
      <c r="A34" s="344"/>
      <c r="B34" s="308"/>
      <c r="C34" s="550"/>
      <c r="D34" s="312"/>
      <c r="E34" s="550"/>
      <c r="F34" s="345"/>
      <c r="G34" s="550"/>
      <c r="H34" s="314"/>
      <c r="I34" s="550"/>
      <c r="J34" s="334"/>
      <c r="K34" s="318"/>
      <c r="L34" s="346"/>
      <c r="M34" s="337"/>
      <c r="N34" s="338"/>
    </row>
    <row r="35" spans="1:16" ht="22.5" hidden="1" customHeight="1" x14ac:dyDescent="0.25">
      <c r="A35" s="341">
        <v>57300</v>
      </c>
      <c r="B35" s="810" t="s">
        <v>233</v>
      </c>
      <c r="C35" s="810"/>
      <c r="D35" s="810"/>
      <c r="E35" s="810"/>
      <c r="F35" s="810"/>
      <c r="G35" s="810"/>
      <c r="H35" s="810"/>
      <c r="I35" s="810"/>
      <c r="J35" s="810"/>
      <c r="K35" s="810"/>
      <c r="L35" s="331">
        <v>0</v>
      </c>
      <c r="M35" s="332" t="s">
        <v>66</v>
      </c>
    </row>
    <row r="36" spans="1:16" hidden="1" x14ac:dyDescent="0.25">
      <c r="A36" s="344"/>
      <c r="B36" s="308"/>
      <c r="C36" s="550"/>
      <c r="D36" s="406" t="s">
        <v>234</v>
      </c>
      <c r="E36" s="550"/>
      <c r="F36" s="345"/>
      <c r="G36" s="550"/>
      <c r="H36" s="314"/>
      <c r="I36" s="550"/>
      <c r="J36" s="334"/>
      <c r="K36" s="318"/>
      <c r="L36" s="346"/>
      <c r="M36" s="337"/>
      <c r="N36" s="338"/>
    </row>
    <row r="37" spans="1:16" hidden="1" x14ac:dyDescent="0.25">
      <c r="A37" s="344"/>
      <c r="B37" s="308"/>
      <c r="C37" s="550"/>
      <c r="D37" s="312">
        <v>0</v>
      </c>
      <c r="E37" s="550"/>
      <c r="F37" s="345"/>
      <c r="G37" s="550"/>
      <c r="H37" s="314"/>
      <c r="I37" s="550"/>
      <c r="J37" s="334"/>
      <c r="K37" s="318"/>
      <c r="L37" s="346"/>
      <c r="M37" s="337"/>
      <c r="N37" s="338"/>
    </row>
    <row r="38" spans="1:16" hidden="1" x14ac:dyDescent="0.25">
      <c r="A38" s="344"/>
      <c r="B38" s="308"/>
      <c r="C38" s="550"/>
      <c r="D38" s="312"/>
      <c r="E38" s="550"/>
      <c r="F38" s="345"/>
      <c r="G38" s="550"/>
      <c r="H38" s="314"/>
      <c r="I38" s="550"/>
      <c r="J38" s="334"/>
      <c r="K38" s="318"/>
      <c r="L38" s="346"/>
      <c r="M38" s="337"/>
      <c r="N38" s="338"/>
    </row>
    <row r="39" spans="1:16" x14ac:dyDescent="0.25">
      <c r="A39" s="347" t="s">
        <v>316</v>
      </c>
      <c r="B39" s="810" t="s">
        <v>204</v>
      </c>
      <c r="C39" s="810"/>
      <c r="D39" s="810"/>
      <c r="E39" s="810"/>
      <c r="F39" s="810"/>
      <c r="G39" s="810"/>
      <c r="H39" s="810"/>
      <c r="I39" s="810"/>
      <c r="J39" s="810"/>
      <c r="K39" s="810"/>
      <c r="L39" s="331">
        <v>2338.9</v>
      </c>
      <c r="M39" s="332" t="s">
        <v>49</v>
      </c>
      <c r="N39" s="299"/>
    </row>
    <row r="40" spans="1:16" x14ac:dyDescent="0.25">
      <c r="A40" s="303" t="s">
        <v>138</v>
      </c>
      <c r="B40" s="304" t="s">
        <v>139</v>
      </c>
      <c r="C40" s="550" t="s">
        <v>140</v>
      </c>
      <c r="D40" s="304" t="s">
        <v>141</v>
      </c>
      <c r="E40" s="550"/>
      <c r="F40" s="304" t="s">
        <v>142</v>
      </c>
      <c r="G40" s="306"/>
      <c r="H40" s="334"/>
      <c r="J40" s="304"/>
      <c r="K40" s="308"/>
      <c r="L40" s="304"/>
      <c r="M40" s="309"/>
      <c r="N40" s="310"/>
      <c r="O40" s="307"/>
    </row>
    <row r="41" spans="1:16" x14ac:dyDescent="0.25">
      <c r="A41" s="311" t="s">
        <v>349</v>
      </c>
      <c r="B41" s="312">
        <v>288</v>
      </c>
      <c r="C41" s="550" t="s">
        <v>140</v>
      </c>
      <c r="D41" s="312">
        <v>7.5</v>
      </c>
      <c r="E41" s="313" t="s">
        <v>145</v>
      </c>
      <c r="F41" s="312">
        <v>2160</v>
      </c>
      <c r="G41" s="306"/>
      <c r="H41" s="312"/>
      <c r="I41" s="313"/>
      <c r="J41" s="308"/>
      <c r="K41" s="308"/>
      <c r="M41" s="309"/>
      <c r="N41" s="310"/>
      <c r="O41" s="267" t="s">
        <v>157</v>
      </c>
    </row>
    <row r="42" spans="1:16" x14ac:dyDescent="0.25">
      <c r="A42" s="311" t="s">
        <v>242</v>
      </c>
      <c r="B42" s="312"/>
      <c r="C42" s="550"/>
      <c r="D42" s="312"/>
      <c r="E42" s="313"/>
      <c r="F42" s="312">
        <v>178.9</v>
      </c>
      <c r="G42" s="306"/>
      <c r="H42" s="312"/>
      <c r="I42" s="313"/>
      <c r="J42" s="308"/>
      <c r="K42" s="308"/>
      <c r="M42" s="309"/>
      <c r="N42" s="310"/>
      <c r="O42" s="267" t="s">
        <v>158</v>
      </c>
    </row>
    <row r="43" spans="1:16" x14ac:dyDescent="0.25">
      <c r="A43" s="315" t="s">
        <v>146</v>
      </c>
      <c r="B43" s="316"/>
      <c r="C43" s="317"/>
      <c r="D43" s="316"/>
      <c r="E43" s="317"/>
      <c r="F43" s="316">
        <v>2338.9</v>
      </c>
      <c r="G43" s="318"/>
      <c r="H43" s="316"/>
      <c r="I43" s="308"/>
      <c r="J43" s="316"/>
      <c r="K43" s="308"/>
      <c r="M43" s="309"/>
      <c r="N43" s="310"/>
    </row>
    <row r="44" spans="1:16" ht="15.75" thickBot="1" x14ac:dyDescent="0.3">
      <c r="A44" s="348"/>
      <c r="B44" s="308"/>
      <c r="C44" s="550"/>
      <c r="D44" s="312"/>
      <c r="E44" s="550"/>
      <c r="F44" s="314"/>
      <c r="G44" s="550"/>
      <c r="H44" s="299"/>
      <c r="I44" s="318"/>
      <c r="L44" s="318"/>
      <c r="M44" s="337"/>
      <c r="N44" s="338"/>
    </row>
    <row r="45" spans="1:16" s="328" customFormat="1" ht="15.75" customHeight="1" thickBot="1" x14ac:dyDescent="0.3">
      <c r="A45" s="349" t="s">
        <v>168</v>
      </c>
      <c r="B45" s="835" t="s">
        <v>50</v>
      </c>
      <c r="C45" s="835"/>
      <c r="D45" s="835"/>
      <c r="E45" s="835"/>
      <c r="F45" s="835"/>
      <c r="G45" s="835"/>
      <c r="H45" s="835"/>
      <c r="I45" s="835"/>
      <c r="J45" s="835"/>
      <c r="K45" s="835"/>
      <c r="L45" s="835"/>
      <c r="M45" s="836"/>
      <c r="N45" s="327"/>
      <c r="O45" s="267"/>
      <c r="P45" s="268"/>
    </row>
    <row r="46" spans="1:16" ht="15" customHeight="1" x14ac:dyDescent="0.25">
      <c r="A46" s="330">
        <v>57801</v>
      </c>
      <c r="B46" s="809" t="s">
        <v>239</v>
      </c>
      <c r="C46" s="809"/>
      <c r="D46" s="809"/>
      <c r="E46" s="809"/>
      <c r="F46" s="809"/>
      <c r="G46" s="809"/>
      <c r="H46" s="809"/>
      <c r="I46" s="809"/>
      <c r="J46" s="809"/>
      <c r="K46" s="809"/>
      <c r="L46" s="331">
        <v>2361.4</v>
      </c>
      <c r="M46" s="332" t="s">
        <v>62</v>
      </c>
      <c r="N46" s="299"/>
    </row>
    <row r="47" spans="1:16" x14ac:dyDescent="0.25">
      <c r="A47" s="333"/>
      <c r="B47" s="304"/>
      <c r="C47" s="550"/>
      <c r="D47" s="304" t="s">
        <v>161</v>
      </c>
      <c r="E47" s="550"/>
      <c r="F47" s="334" t="s">
        <v>162</v>
      </c>
      <c r="G47" s="306"/>
      <c r="H47" s="334" t="s">
        <v>146</v>
      </c>
      <c r="I47" s="308"/>
      <c r="J47" s="314"/>
      <c r="K47" s="308"/>
      <c r="M47" s="309"/>
      <c r="N47" s="310"/>
    </row>
    <row r="48" spans="1:16" x14ac:dyDescent="0.25">
      <c r="A48" s="342" t="s">
        <v>30</v>
      </c>
      <c r="B48" s="308"/>
      <c r="C48" s="550"/>
      <c r="D48" s="312">
        <v>2338.9</v>
      </c>
      <c r="E48" s="550" t="s">
        <v>140</v>
      </c>
      <c r="F48" s="345">
        <v>1</v>
      </c>
      <c r="G48" s="550" t="s">
        <v>145</v>
      </c>
      <c r="H48" s="299">
        <v>2338.9</v>
      </c>
      <c r="I48" s="318" t="s">
        <v>62</v>
      </c>
      <c r="K48" s="308"/>
      <c r="L48" s="318"/>
      <c r="M48" s="337"/>
      <c r="N48" s="338"/>
    </row>
    <row r="49" spans="1:17" x14ac:dyDescent="0.25">
      <c r="A49" s="333"/>
      <c r="B49" s="312"/>
      <c r="C49" s="550"/>
      <c r="D49" s="312"/>
      <c r="E49" s="550"/>
      <c r="F49" s="339"/>
      <c r="G49" s="306"/>
      <c r="H49" s="314"/>
      <c r="I49" s="550"/>
      <c r="J49" s="314"/>
      <c r="K49" s="308"/>
      <c r="L49" s="308"/>
      <c r="M49" s="340"/>
      <c r="N49" s="338"/>
    </row>
    <row r="50" spans="1:17" x14ac:dyDescent="0.25">
      <c r="A50" s="333" t="s">
        <v>174</v>
      </c>
      <c r="B50" s="312"/>
      <c r="C50" s="550"/>
      <c r="D50" s="312">
        <v>11.25</v>
      </c>
      <c r="E50" s="550" t="s">
        <v>214</v>
      </c>
      <c r="F50" s="345">
        <v>2</v>
      </c>
      <c r="G50" s="306" t="s">
        <v>145</v>
      </c>
      <c r="H50" s="299">
        <v>22.5</v>
      </c>
      <c r="I50" s="318" t="s">
        <v>62</v>
      </c>
      <c r="J50" s="314"/>
      <c r="K50" s="308"/>
      <c r="L50" s="308"/>
      <c r="M50" s="340"/>
      <c r="N50" s="338"/>
    </row>
    <row r="51" spans="1:17" x14ac:dyDescent="0.25">
      <c r="A51" s="333"/>
      <c r="B51" s="312"/>
      <c r="C51" s="550"/>
      <c r="D51" s="312"/>
      <c r="E51" s="550"/>
      <c r="F51" s="339"/>
      <c r="G51" s="306"/>
      <c r="H51" s="314"/>
      <c r="I51" s="550"/>
      <c r="J51" s="314"/>
      <c r="K51" s="308"/>
      <c r="L51" s="308"/>
      <c r="M51" s="340"/>
      <c r="N51" s="338"/>
    </row>
    <row r="52" spans="1:17" ht="12.75" x14ac:dyDescent="0.25">
      <c r="A52" s="350">
        <v>57807</v>
      </c>
      <c r="B52" s="837" t="s">
        <v>240</v>
      </c>
      <c r="C52" s="837"/>
      <c r="D52" s="837"/>
      <c r="E52" s="837"/>
      <c r="F52" s="837"/>
      <c r="G52" s="837"/>
      <c r="H52" s="837"/>
      <c r="I52" s="837"/>
      <c r="J52" s="837"/>
      <c r="K52" s="837"/>
      <c r="L52" s="331">
        <v>119.19500000000001</v>
      </c>
      <c r="M52" s="332" t="s">
        <v>49</v>
      </c>
      <c r="N52" s="299"/>
      <c r="O52" s="351"/>
      <c r="P52" s="834"/>
      <c r="Q52" s="834"/>
    </row>
    <row r="53" spans="1:17" x14ac:dyDescent="0.25">
      <c r="A53" s="342"/>
      <c r="B53" s="304"/>
      <c r="C53" s="550"/>
      <c r="D53" s="304" t="s">
        <v>161</v>
      </c>
      <c r="E53" s="550"/>
      <c r="F53" s="304" t="s">
        <v>163</v>
      </c>
      <c r="G53" s="306"/>
      <c r="H53" s="334" t="s">
        <v>146</v>
      </c>
      <c r="I53" s="308"/>
      <c r="J53" s="314"/>
      <c r="K53" s="308"/>
      <c r="M53" s="309"/>
      <c r="N53" s="310"/>
    </row>
    <row r="54" spans="1:17" x14ac:dyDescent="0.25">
      <c r="A54" s="342" t="s">
        <v>30</v>
      </c>
      <c r="B54" s="312"/>
      <c r="C54" s="550"/>
      <c r="D54" s="312">
        <v>2338.9</v>
      </c>
      <c r="E54" s="550" t="s">
        <v>140</v>
      </c>
      <c r="F54" s="338">
        <v>0.05</v>
      </c>
      <c r="G54" s="550" t="s">
        <v>145</v>
      </c>
      <c r="H54" s="299">
        <v>116.94500000000001</v>
      </c>
      <c r="I54" s="318" t="s">
        <v>49</v>
      </c>
      <c r="L54" s="318"/>
      <c r="M54" s="337"/>
      <c r="N54" s="338"/>
    </row>
    <row r="55" spans="1:17" x14ac:dyDescent="0.25">
      <c r="A55" s="342"/>
      <c r="B55" s="312"/>
      <c r="C55" s="550"/>
      <c r="D55" s="312"/>
      <c r="E55" s="550"/>
      <c r="F55" s="335"/>
      <c r="G55" s="550"/>
      <c r="H55" s="299"/>
      <c r="I55" s="318"/>
      <c r="L55" s="318"/>
      <c r="M55" s="337"/>
      <c r="N55" s="338"/>
    </row>
    <row r="56" spans="1:17" x14ac:dyDescent="0.25">
      <c r="A56" s="342" t="s">
        <v>174</v>
      </c>
      <c r="B56" s="312"/>
      <c r="C56" s="550"/>
      <c r="D56" s="335">
        <v>22.5</v>
      </c>
      <c r="E56" s="550" t="s">
        <v>214</v>
      </c>
      <c r="F56" s="335">
        <v>0.1</v>
      </c>
      <c r="G56" s="550" t="s">
        <v>145</v>
      </c>
      <c r="H56" s="299">
        <v>2.25</v>
      </c>
      <c r="I56" s="318" t="s">
        <v>49</v>
      </c>
      <c r="L56" s="318"/>
      <c r="M56" s="337"/>
      <c r="N56" s="338"/>
    </row>
    <row r="57" spans="1:17" x14ac:dyDescent="0.25">
      <c r="A57" s="342"/>
      <c r="B57" s="312"/>
      <c r="C57" s="550"/>
      <c r="D57" s="312"/>
      <c r="E57" s="550"/>
      <c r="F57" s="312"/>
      <c r="G57" s="550"/>
      <c r="H57" s="299"/>
      <c r="I57" s="318"/>
      <c r="L57" s="318"/>
      <c r="M57" s="337"/>
      <c r="N57" s="338"/>
    </row>
    <row r="58" spans="1:17" ht="22.5" customHeight="1" x14ac:dyDescent="0.25">
      <c r="A58" s="347">
        <v>57801</v>
      </c>
      <c r="B58" s="810" t="s">
        <v>239</v>
      </c>
      <c r="C58" s="810"/>
      <c r="D58" s="810"/>
      <c r="E58" s="810"/>
      <c r="F58" s="810"/>
      <c r="G58" s="810"/>
      <c r="H58" s="810"/>
      <c r="I58" s="810"/>
      <c r="J58" s="810"/>
      <c r="K58" s="810"/>
      <c r="L58" s="331">
        <v>119.19500000000001</v>
      </c>
      <c r="M58" s="332" t="s">
        <v>49</v>
      </c>
      <c r="N58" s="299"/>
      <c r="O58" s="351"/>
      <c r="P58" s="834"/>
      <c r="Q58" s="834"/>
    </row>
    <row r="59" spans="1:17" x14ac:dyDescent="0.25">
      <c r="A59" s="342"/>
      <c r="B59" s="304"/>
      <c r="C59" s="550"/>
      <c r="D59" s="304" t="s">
        <v>165</v>
      </c>
      <c r="E59" s="550"/>
      <c r="F59" s="334" t="s">
        <v>205</v>
      </c>
      <c r="G59" s="306"/>
      <c r="H59" s="334" t="s">
        <v>146</v>
      </c>
      <c r="I59" s="308"/>
      <c r="J59" s="314"/>
      <c r="K59" s="308"/>
      <c r="M59" s="309"/>
      <c r="N59" s="310"/>
    </row>
    <row r="60" spans="1:17" x14ac:dyDescent="0.25">
      <c r="A60" s="342"/>
      <c r="B60" s="312"/>
      <c r="C60" s="550"/>
      <c r="D60" s="312">
        <v>119.19500000000001</v>
      </c>
      <c r="E60" s="550" t="s">
        <v>140</v>
      </c>
      <c r="F60" s="312">
        <v>1</v>
      </c>
      <c r="G60" s="306" t="s">
        <v>145</v>
      </c>
      <c r="H60" s="299">
        <v>119.19500000000001</v>
      </c>
      <c r="I60" s="304" t="s">
        <v>49</v>
      </c>
      <c r="J60" s="314"/>
      <c r="K60" s="308"/>
      <c r="L60" s="318"/>
      <c r="M60" s="337"/>
      <c r="N60" s="338"/>
    </row>
    <row r="61" spans="1:17" x14ac:dyDescent="0.25">
      <c r="A61" s="342"/>
      <c r="B61" s="352"/>
      <c r="C61" s="335"/>
      <c r="D61" s="338"/>
      <c r="E61" s="335"/>
      <c r="F61" s="353"/>
      <c r="G61" s="354"/>
      <c r="H61" s="355"/>
      <c r="I61" s="550"/>
      <c r="J61" s="314"/>
      <c r="K61" s="335"/>
      <c r="L61" s="308"/>
      <c r="M61" s="340"/>
      <c r="N61" s="338"/>
    </row>
    <row r="62" spans="1:17" ht="22.5" customHeight="1" x14ac:dyDescent="0.25">
      <c r="A62" s="330">
        <v>57807</v>
      </c>
      <c r="B62" s="810" t="s">
        <v>240</v>
      </c>
      <c r="C62" s="810"/>
      <c r="D62" s="810"/>
      <c r="E62" s="810"/>
      <c r="F62" s="810"/>
      <c r="G62" s="810"/>
      <c r="H62" s="810"/>
      <c r="I62" s="810"/>
      <c r="J62" s="810"/>
      <c r="K62" s="810"/>
      <c r="L62" s="331">
        <v>1767.6618500000002</v>
      </c>
      <c r="M62" s="332" t="s">
        <v>114</v>
      </c>
      <c r="N62" s="299"/>
      <c r="O62" s="351"/>
      <c r="P62" s="834"/>
      <c r="Q62" s="834"/>
    </row>
    <row r="63" spans="1:17" x14ac:dyDescent="0.25">
      <c r="A63" s="342"/>
      <c r="C63" s="267"/>
      <c r="D63" s="304" t="s">
        <v>49</v>
      </c>
      <c r="E63" s="550"/>
      <c r="F63" s="304" t="s">
        <v>159</v>
      </c>
      <c r="G63" s="306"/>
      <c r="H63" s="334" t="s">
        <v>146</v>
      </c>
      <c r="I63" s="308"/>
      <c r="J63" s="314"/>
      <c r="K63" s="308"/>
      <c r="M63" s="309"/>
      <c r="N63" s="310"/>
    </row>
    <row r="64" spans="1:17" x14ac:dyDescent="0.25">
      <c r="A64" s="342"/>
      <c r="C64" s="267"/>
      <c r="D64" s="312">
        <v>119.19500000000001</v>
      </c>
      <c r="E64" s="550" t="s">
        <v>140</v>
      </c>
      <c r="F64" s="312">
        <v>14.83</v>
      </c>
      <c r="G64" s="306" t="s">
        <v>145</v>
      </c>
      <c r="H64" s="299">
        <v>1767.6618500000002</v>
      </c>
      <c r="I64" s="304" t="s">
        <v>167</v>
      </c>
      <c r="J64" s="314"/>
      <c r="K64" s="308"/>
      <c r="L64" s="318"/>
      <c r="M64" s="337"/>
      <c r="N64" s="338"/>
    </row>
    <row r="65" spans="1:14" ht="15.75" thickBot="1" x14ac:dyDescent="0.3">
      <c r="A65" s="342"/>
      <c r="C65" s="267"/>
      <c r="D65" s="312"/>
      <c r="E65" s="550"/>
      <c r="F65" s="312"/>
      <c r="G65" s="306"/>
      <c r="H65" s="299"/>
      <c r="I65" s="304"/>
      <c r="J65" s="314"/>
      <c r="K65" s="308"/>
      <c r="L65" s="318"/>
      <c r="M65" s="337"/>
      <c r="N65" s="338"/>
    </row>
    <row r="66" spans="1:14" x14ac:dyDescent="0.25">
      <c r="A66" s="366" t="s">
        <v>177</v>
      </c>
      <c r="B66" s="818" t="s">
        <v>251</v>
      </c>
      <c r="C66" s="818"/>
      <c r="D66" s="818"/>
      <c r="E66" s="818"/>
      <c r="F66" s="818"/>
      <c r="G66" s="818"/>
      <c r="H66" s="818"/>
      <c r="I66" s="818"/>
      <c r="J66" s="818"/>
      <c r="K66" s="818"/>
      <c r="L66" s="818"/>
      <c r="M66" s="819"/>
      <c r="N66" s="338"/>
    </row>
    <row r="67" spans="1:14" x14ac:dyDescent="0.25">
      <c r="A67" s="330" t="s">
        <v>263</v>
      </c>
      <c r="B67" s="810" t="s">
        <v>268</v>
      </c>
      <c r="C67" s="810"/>
      <c r="D67" s="810"/>
      <c r="E67" s="810"/>
      <c r="F67" s="810"/>
      <c r="G67" s="810"/>
      <c r="H67" s="810"/>
      <c r="I67" s="810"/>
      <c r="J67" s="810"/>
      <c r="K67" s="810"/>
      <c r="L67" s="331">
        <v>2.3548800000000005</v>
      </c>
      <c r="M67" s="332" t="s">
        <v>49</v>
      </c>
      <c r="N67" s="338"/>
    </row>
    <row r="68" spans="1:14" x14ac:dyDescent="0.25">
      <c r="A68" s="342"/>
      <c r="B68" s="304" t="s">
        <v>139</v>
      </c>
      <c r="C68" s="550" t="s">
        <v>140</v>
      </c>
      <c r="D68" s="304" t="s">
        <v>141</v>
      </c>
      <c r="E68" s="550"/>
      <c r="F68" s="304" t="s">
        <v>269</v>
      </c>
      <c r="G68" s="304" t="s">
        <v>272</v>
      </c>
      <c r="H68" s="299"/>
      <c r="I68" s="304"/>
      <c r="J68" s="314"/>
      <c r="K68" s="308"/>
      <c r="L68" s="318"/>
      <c r="M68" s="337"/>
      <c r="N68" s="338"/>
    </row>
    <row r="69" spans="1:14" x14ac:dyDescent="0.25">
      <c r="A69" s="342" t="s">
        <v>307</v>
      </c>
      <c r="B69" s="312">
        <v>4.46</v>
      </c>
      <c r="C69" s="267"/>
      <c r="D69" s="312">
        <v>1.1000000000000001</v>
      </c>
      <c r="E69" s="550"/>
      <c r="F69" s="312">
        <v>0.08</v>
      </c>
      <c r="G69" s="306">
        <v>0.39248000000000005</v>
      </c>
      <c r="H69" s="299"/>
      <c r="I69" s="304"/>
      <c r="J69" s="314"/>
      <c r="K69" s="308"/>
      <c r="L69" s="318"/>
      <c r="M69" s="337"/>
      <c r="N69" s="338"/>
    </row>
    <row r="70" spans="1:14" x14ac:dyDescent="0.25">
      <c r="A70" s="342"/>
      <c r="C70" s="267"/>
      <c r="D70" s="550"/>
      <c r="E70" s="550"/>
      <c r="F70" s="312"/>
      <c r="G70" s="306"/>
      <c r="H70" s="299"/>
      <c r="I70" s="304"/>
      <c r="J70" s="314"/>
      <c r="K70" s="308"/>
      <c r="L70" s="318"/>
      <c r="M70" s="337"/>
      <c r="N70" s="338"/>
    </row>
    <row r="71" spans="1:14" x14ac:dyDescent="0.25">
      <c r="A71" s="342"/>
      <c r="B71" s="304" t="s">
        <v>270</v>
      </c>
      <c r="C71" s="550" t="s">
        <v>214</v>
      </c>
      <c r="D71" s="304" t="s">
        <v>271</v>
      </c>
      <c r="E71" s="550"/>
      <c r="F71" s="304" t="s">
        <v>272</v>
      </c>
      <c r="G71" s="306"/>
      <c r="H71" s="299"/>
      <c r="I71" s="304"/>
      <c r="J71" s="314"/>
      <c r="K71" s="308"/>
      <c r="L71" s="318"/>
      <c r="M71" s="337"/>
      <c r="N71" s="338"/>
    </row>
    <row r="72" spans="1:14" x14ac:dyDescent="0.25">
      <c r="A72" s="342"/>
      <c r="B72" s="312">
        <v>0.39248000000000005</v>
      </c>
      <c r="C72" s="267"/>
      <c r="D72" s="312">
        <v>6</v>
      </c>
      <c r="E72" s="550"/>
      <c r="F72" s="312">
        <v>2.3548800000000005</v>
      </c>
      <c r="G72" s="306"/>
      <c r="H72" s="299"/>
      <c r="I72" s="304"/>
      <c r="J72" s="314"/>
      <c r="K72" s="308"/>
      <c r="L72" s="318"/>
      <c r="M72" s="337"/>
      <c r="N72" s="338"/>
    </row>
    <row r="73" spans="1:14" x14ac:dyDescent="0.25">
      <c r="A73" s="342"/>
      <c r="C73" s="267"/>
      <c r="D73" s="312"/>
      <c r="E73" s="550"/>
      <c r="F73" s="312"/>
      <c r="G73" s="306"/>
      <c r="H73" s="299"/>
      <c r="I73" s="304"/>
      <c r="J73" s="314"/>
      <c r="K73" s="308"/>
      <c r="L73" s="318"/>
      <c r="M73" s="337"/>
      <c r="N73" s="338"/>
    </row>
    <row r="74" spans="1:14" x14ac:dyDescent="0.25">
      <c r="A74" s="330">
        <v>94991</v>
      </c>
      <c r="B74" s="810" t="s">
        <v>273</v>
      </c>
      <c r="C74" s="810"/>
      <c r="D74" s="810"/>
      <c r="E74" s="810"/>
      <c r="F74" s="810"/>
      <c r="G74" s="810"/>
      <c r="H74" s="810"/>
      <c r="I74" s="810"/>
      <c r="J74" s="810"/>
      <c r="K74" s="810"/>
      <c r="L74" s="331">
        <v>2.3548800000000005</v>
      </c>
      <c r="M74" s="332" t="s">
        <v>49</v>
      </c>
      <c r="N74" s="338"/>
    </row>
    <row r="75" spans="1:14" x14ac:dyDescent="0.25">
      <c r="A75" s="342"/>
      <c r="B75" s="304" t="s">
        <v>139</v>
      </c>
      <c r="C75" s="550" t="s">
        <v>140</v>
      </c>
      <c r="D75" s="304" t="s">
        <v>141</v>
      </c>
      <c r="E75" s="550"/>
      <c r="F75" s="304" t="s">
        <v>269</v>
      </c>
      <c r="G75" s="304" t="s">
        <v>272</v>
      </c>
      <c r="H75" s="299"/>
      <c r="I75" s="304"/>
      <c r="J75" s="314"/>
      <c r="K75" s="308"/>
      <c r="L75" s="318"/>
      <c r="M75" s="337"/>
      <c r="N75" s="338"/>
    </row>
    <row r="76" spans="1:14" x14ac:dyDescent="0.25">
      <c r="A76" s="342"/>
      <c r="B76" s="312">
        <v>4.46</v>
      </c>
      <c r="C76" s="267"/>
      <c r="D76" s="312">
        <v>1.1000000000000001</v>
      </c>
      <c r="E76" s="550"/>
      <c r="F76" s="312">
        <v>0.08</v>
      </c>
      <c r="G76" s="306">
        <v>0.39248000000000005</v>
      </c>
      <c r="H76" s="299"/>
      <c r="I76" s="304"/>
      <c r="J76" s="314"/>
      <c r="K76" s="308"/>
      <c r="L76" s="318"/>
      <c r="M76" s="337"/>
      <c r="N76" s="338"/>
    </row>
    <row r="77" spans="1:14" x14ac:dyDescent="0.25">
      <c r="A77" s="342"/>
      <c r="C77" s="267"/>
      <c r="D77" s="550"/>
      <c r="E77" s="550"/>
      <c r="F77" s="312"/>
      <c r="G77" s="306"/>
      <c r="H77" s="299"/>
      <c r="I77" s="304"/>
      <c r="J77" s="314"/>
      <c r="K77" s="308"/>
      <c r="L77" s="318"/>
      <c r="M77" s="337"/>
      <c r="N77" s="338"/>
    </row>
    <row r="78" spans="1:14" x14ac:dyDescent="0.25">
      <c r="A78" s="342" t="s">
        <v>274</v>
      </c>
      <c r="B78" s="304" t="s">
        <v>270</v>
      </c>
      <c r="C78" s="550" t="s">
        <v>214</v>
      </c>
      <c r="D78" s="304" t="s">
        <v>271</v>
      </c>
      <c r="E78" s="550"/>
      <c r="F78" s="304" t="s">
        <v>272</v>
      </c>
      <c r="G78" s="306"/>
      <c r="H78" s="299"/>
      <c r="I78" s="304"/>
      <c r="J78" s="314"/>
      <c r="K78" s="308"/>
      <c r="L78" s="318"/>
      <c r="M78" s="337"/>
      <c r="N78" s="338"/>
    </row>
    <row r="79" spans="1:14" x14ac:dyDescent="0.25">
      <c r="A79" s="342"/>
      <c r="B79" s="312">
        <v>0.39248000000000005</v>
      </c>
      <c r="C79" s="267"/>
      <c r="D79" s="312">
        <v>6</v>
      </c>
      <c r="E79" s="550"/>
      <c r="F79" s="312">
        <v>2.3548800000000005</v>
      </c>
      <c r="G79" s="306"/>
      <c r="H79" s="299"/>
      <c r="I79" s="304"/>
      <c r="J79" s="314"/>
      <c r="K79" s="308"/>
      <c r="L79" s="318"/>
      <c r="M79" s="337"/>
      <c r="N79" s="338"/>
    </row>
    <row r="80" spans="1:14" x14ac:dyDescent="0.25">
      <c r="A80" s="342"/>
      <c r="C80" s="267"/>
      <c r="D80" s="312"/>
      <c r="E80" s="550"/>
      <c r="F80" s="312"/>
      <c r="G80" s="306"/>
      <c r="H80" s="299"/>
      <c r="I80" s="304"/>
      <c r="J80" s="314"/>
      <c r="K80" s="308"/>
      <c r="L80" s="318"/>
      <c r="M80" s="337"/>
      <c r="N80" s="338"/>
    </row>
    <row r="81" spans="1:17" x14ac:dyDescent="0.25">
      <c r="A81" s="342" t="s">
        <v>275</v>
      </c>
      <c r="B81" s="304" t="s">
        <v>139</v>
      </c>
      <c r="C81" s="550" t="s">
        <v>140</v>
      </c>
      <c r="D81" s="304" t="s">
        <v>141</v>
      </c>
      <c r="E81" s="550" t="s">
        <v>140</v>
      </c>
      <c r="F81" s="304" t="s">
        <v>271</v>
      </c>
      <c r="G81" s="304" t="s">
        <v>142</v>
      </c>
      <c r="H81" s="299"/>
      <c r="I81" s="304"/>
      <c r="J81" s="314"/>
      <c r="K81" s="308"/>
      <c r="L81" s="318"/>
      <c r="M81" s="337"/>
      <c r="N81" s="338"/>
    </row>
    <row r="82" spans="1:17" x14ac:dyDescent="0.25">
      <c r="A82" s="342"/>
      <c r="B82" s="312">
        <v>1.2</v>
      </c>
      <c r="C82" s="312"/>
      <c r="D82" s="312">
        <v>0.25</v>
      </c>
      <c r="E82" s="312"/>
      <c r="F82" s="312">
        <v>6</v>
      </c>
      <c r="G82" s="312">
        <v>1.7999999999999998</v>
      </c>
      <c r="H82" s="299"/>
      <c r="I82" s="304"/>
      <c r="J82" s="314"/>
      <c r="K82" s="308"/>
      <c r="L82" s="318"/>
      <c r="M82" s="337"/>
      <c r="N82" s="338"/>
    </row>
    <row r="83" spans="1:17" ht="15.75" thickBot="1" x14ac:dyDescent="0.3">
      <c r="A83" s="342"/>
      <c r="C83" s="267"/>
      <c r="D83" s="312"/>
      <c r="E83" s="550"/>
      <c r="F83" s="312"/>
      <c r="G83" s="306"/>
      <c r="H83" s="299"/>
      <c r="I83" s="304"/>
      <c r="J83" s="314"/>
      <c r="K83" s="308"/>
      <c r="L83" s="318"/>
      <c r="M83" s="337"/>
      <c r="N83" s="338"/>
    </row>
    <row r="84" spans="1:17" s="328" customFormat="1" ht="15.75" customHeight="1" x14ac:dyDescent="0.2">
      <c r="A84" s="366" t="s">
        <v>206</v>
      </c>
      <c r="B84" s="818" t="s">
        <v>55</v>
      </c>
      <c r="C84" s="818"/>
      <c r="D84" s="818"/>
      <c r="E84" s="818"/>
      <c r="F84" s="818"/>
      <c r="G84" s="818"/>
      <c r="H84" s="818"/>
      <c r="I84" s="818"/>
      <c r="J84" s="818"/>
      <c r="K84" s="818"/>
      <c r="L84" s="818"/>
      <c r="M84" s="819"/>
      <c r="N84" s="327"/>
      <c r="O84" s="312"/>
      <c r="P84" s="356"/>
      <c r="Q84" s="356"/>
    </row>
    <row r="85" spans="1:17" ht="28.5" customHeight="1" x14ac:dyDescent="0.25">
      <c r="A85" s="347">
        <v>5213409</v>
      </c>
      <c r="B85" s="810" t="s">
        <v>171</v>
      </c>
      <c r="C85" s="810"/>
      <c r="D85" s="810"/>
      <c r="E85" s="810"/>
      <c r="F85" s="810"/>
      <c r="G85" s="810"/>
      <c r="H85" s="810"/>
      <c r="I85" s="810"/>
      <c r="J85" s="810"/>
      <c r="K85" s="810"/>
      <c r="L85" s="331"/>
      <c r="M85" s="332"/>
      <c r="O85" s="351"/>
      <c r="P85" s="834"/>
      <c r="Q85" s="834"/>
    </row>
    <row r="86" spans="1:17" s="356" customFormat="1" ht="12.75" x14ac:dyDescent="0.2">
      <c r="A86" s="342" t="s">
        <v>172</v>
      </c>
      <c r="B86" s="361" t="s">
        <v>153</v>
      </c>
      <c r="C86" s="361"/>
      <c r="D86" s="361" t="s">
        <v>152</v>
      </c>
      <c r="E86" s="550"/>
      <c r="F86" s="361" t="s">
        <v>173</v>
      </c>
      <c r="G86" s="550"/>
      <c r="H86" s="345"/>
      <c r="I86" s="550"/>
      <c r="J86" s="328"/>
      <c r="K86" s="550"/>
      <c r="L86" s="334">
        <v>36</v>
      </c>
      <c r="M86" s="362" t="s">
        <v>62</v>
      </c>
      <c r="N86" s="550"/>
    </row>
    <row r="87" spans="1:17" s="356" customFormat="1" ht="12.75" x14ac:dyDescent="0.2">
      <c r="A87" s="311" t="s">
        <v>362</v>
      </c>
      <c r="B87" s="308">
        <v>7.5</v>
      </c>
      <c r="C87" s="550" t="s">
        <v>140</v>
      </c>
      <c r="D87" s="312">
        <v>4</v>
      </c>
      <c r="E87" s="550" t="s">
        <v>140</v>
      </c>
      <c r="F87" s="345">
        <v>3</v>
      </c>
      <c r="G87" s="550" t="s">
        <v>145</v>
      </c>
      <c r="H87" s="345">
        <v>90</v>
      </c>
      <c r="I87" s="550" t="s">
        <v>140</v>
      </c>
      <c r="J87" s="363">
        <v>0.4</v>
      </c>
      <c r="K87" s="550" t="s">
        <v>145</v>
      </c>
      <c r="L87" s="345">
        <v>36</v>
      </c>
      <c r="M87" s="364" t="s">
        <v>62</v>
      </c>
      <c r="N87" s="550"/>
    </row>
    <row r="88" spans="1:17" s="356" customFormat="1" ht="12.75" x14ac:dyDescent="0.2">
      <c r="A88" s="311"/>
      <c r="B88" s="308"/>
      <c r="C88" s="550"/>
      <c r="D88" s="312"/>
      <c r="E88" s="550"/>
      <c r="F88" s="345"/>
      <c r="G88" s="550"/>
      <c r="H88" s="345"/>
      <c r="I88" s="550"/>
      <c r="J88" s="363"/>
      <c r="K88" s="550"/>
      <c r="L88" s="345"/>
      <c r="M88" s="364"/>
      <c r="N88" s="550"/>
    </row>
    <row r="89" spans="1:17" s="356" customFormat="1" ht="12.75" x14ac:dyDescent="0.2">
      <c r="A89" s="342"/>
      <c r="B89" s="308"/>
      <c r="C89" s="550"/>
      <c r="D89" s="312"/>
      <c r="E89" s="550"/>
      <c r="F89" s="345"/>
      <c r="G89" s="550"/>
      <c r="H89" s="345"/>
      <c r="I89" s="550"/>
      <c r="J89" s="328"/>
      <c r="K89" s="550"/>
      <c r="L89" s="363"/>
      <c r="M89" s="337"/>
      <c r="N89" s="550"/>
    </row>
    <row r="90" spans="1:17" ht="22.5" customHeight="1" x14ac:dyDescent="0.25">
      <c r="A90" s="342" t="s">
        <v>174</v>
      </c>
      <c r="B90" s="361" t="s">
        <v>153</v>
      </c>
      <c r="C90" s="361"/>
      <c r="D90" s="361" t="s">
        <v>152</v>
      </c>
      <c r="E90" s="361"/>
      <c r="F90" s="361" t="s">
        <v>173</v>
      </c>
      <c r="G90" s="550"/>
      <c r="H90" s="358" t="s">
        <v>175</v>
      </c>
      <c r="I90" s="358"/>
      <c r="J90" s="318" t="s">
        <v>176</v>
      </c>
      <c r="K90" s="318"/>
      <c r="L90" s="318">
        <v>11.25</v>
      </c>
      <c r="M90" s="362" t="s">
        <v>62</v>
      </c>
      <c r="O90" s="365"/>
      <c r="P90" s="838"/>
      <c r="Q90" s="838"/>
    </row>
    <row r="91" spans="1:17" s="356" customFormat="1" ht="12.75" x14ac:dyDescent="0.2">
      <c r="A91" s="311" t="s">
        <v>362</v>
      </c>
      <c r="B91" s="308">
        <v>7.5</v>
      </c>
      <c r="C91" s="550" t="s">
        <v>140</v>
      </c>
      <c r="D91" s="312">
        <v>1.5</v>
      </c>
      <c r="E91" s="550" t="s">
        <v>140</v>
      </c>
      <c r="F91" s="345">
        <v>2</v>
      </c>
      <c r="G91" s="550" t="s">
        <v>145</v>
      </c>
      <c r="H91" s="314">
        <v>22.5</v>
      </c>
      <c r="I91" s="550" t="s">
        <v>62</v>
      </c>
      <c r="J91" s="363">
        <v>0.5</v>
      </c>
      <c r="K91" s="299">
        <v>11.25</v>
      </c>
      <c r="L91" s="550" t="s">
        <v>62</v>
      </c>
      <c r="M91" s="360"/>
    </row>
    <row r="92" spans="1:17" s="356" customFormat="1" ht="12.75" x14ac:dyDescent="0.2">
      <c r="A92" s="311"/>
      <c r="B92" s="308"/>
      <c r="C92" s="550"/>
      <c r="D92" s="312"/>
      <c r="E92" s="550"/>
      <c r="F92" s="345"/>
      <c r="G92" s="550"/>
      <c r="H92" s="314"/>
      <c r="I92" s="550"/>
      <c r="J92" s="363"/>
      <c r="K92" s="299"/>
      <c r="L92" s="550"/>
      <c r="M92" s="360"/>
    </row>
    <row r="93" spans="1:17" s="356" customFormat="1" ht="12.75" x14ac:dyDescent="0.2">
      <c r="A93" s="615"/>
      <c r="B93" s="308"/>
      <c r="C93" s="307"/>
      <c r="E93" s="307"/>
      <c r="F93" s="616"/>
      <c r="G93" s="307"/>
      <c r="I93" s="307"/>
      <c r="J93" s="617"/>
      <c r="K93" s="307"/>
      <c r="L93" s="618"/>
      <c r="M93" s="360"/>
      <c r="N93" s="307"/>
    </row>
    <row r="94" spans="1:17" s="328" customFormat="1" ht="0.75" hidden="1" customHeight="1" thickBot="1" x14ac:dyDescent="0.3">
      <c r="A94" s="366" t="s">
        <v>177</v>
      </c>
      <c r="B94" s="835" t="s">
        <v>67</v>
      </c>
      <c r="C94" s="835"/>
      <c r="D94" s="835"/>
      <c r="E94" s="835"/>
      <c r="F94" s="835"/>
      <c r="G94" s="835"/>
      <c r="H94" s="835"/>
      <c r="I94" s="835"/>
      <c r="J94" s="835"/>
      <c r="K94" s="835"/>
      <c r="L94" s="835"/>
      <c r="M94" s="836"/>
      <c r="N94" s="327"/>
      <c r="O94" s="267"/>
      <c r="P94" s="268"/>
    </row>
    <row r="95" spans="1:17" ht="12.75" hidden="1" customHeight="1" x14ac:dyDescent="0.25">
      <c r="A95" s="367" t="s">
        <v>70</v>
      </c>
      <c r="B95" s="839" t="s">
        <v>178</v>
      </c>
      <c r="C95" s="839"/>
      <c r="D95" s="839"/>
      <c r="E95" s="839"/>
      <c r="F95" s="839"/>
      <c r="G95" s="839"/>
      <c r="H95" s="839"/>
      <c r="I95" s="839"/>
      <c r="J95" s="839"/>
      <c r="K95" s="839"/>
      <c r="L95" s="368">
        <v>0</v>
      </c>
      <c r="M95" s="369" t="s">
        <v>164</v>
      </c>
      <c r="O95" s="351"/>
      <c r="P95" s="834"/>
      <c r="Q95" s="834"/>
    </row>
    <row r="96" spans="1:17" ht="14.25" hidden="1" customHeight="1" x14ac:dyDescent="0.25">
      <c r="A96" s="342"/>
      <c r="B96" s="304" t="s">
        <v>165</v>
      </c>
      <c r="C96" s="550"/>
      <c r="D96" s="334" t="s">
        <v>166</v>
      </c>
      <c r="E96" s="267"/>
      <c r="F96" s="334" t="s">
        <v>103</v>
      </c>
      <c r="G96" s="306"/>
      <c r="H96" s="334" t="s">
        <v>146</v>
      </c>
      <c r="I96" s="308"/>
      <c r="J96" s="314"/>
      <c r="K96" s="308"/>
      <c r="M96" s="309"/>
      <c r="N96" s="310"/>
    </row>
    <row r="97" spans="1:14" hidden="1" x14ac:dyDescent="0.25">
      <c r="A97" s="342"/>
      <c r="B97" s="312"/>
      <c r="C97" s="550" t="s">
        <v>140</v>
      </c>
      <c r="D97" s="312"/>
      <c r="E97" s="267"/>
      <c r="F97" s="370">
        <v>0</v>
      </c>
      <c r="G97" s="306" t="s">
        <v>145</v>
      </c>
      <c r="H97" s="299">
        <v>0</v>
      </c>
      <c r="I97" s="304" t="s">
        <v>164</v>
      </c>
      <c r="J97" s="314"/>
      <c r="K97" s="308"/>
      <c r="L97" s="318"/>
      <c r="M97" s="337"/>
      <c r="N97" s="338"/>
    </row>
    <row r="98" spans="1:14" ht="15.75" hidden="1" thickBot="1" x14ac:dyDescent="0.3">
      <c r="A98" s="371"/>
      <c r="B98" s="372"/>
      <c r="C98" s="373"/>
      <c r="D98" s="374"/>
      <c r="E98" s="373"/>
      <c r="F98" s="375"/>
      <c r="G98" s="373"/>
      <c r="H98" s="376"/>
      <c r="I98" s="373"/>
      <c r="J98" s="377"/>
      <c r="K98" s="378"/>
      <c r="L98" s="379"/>
      <c r="M98" s="380"/>
      <c r="N98" s="338"/>
    </row>
    <row r="99" spans="1:14" ht="15.75" hidden="1" thickBot="1" x14ac:dyDescent="0.3">
      <c r="A99" s="349" t="s">
        <v>206</v>
      </c>
      <c r="B99" s="835" t="s">
        <v>207</v>
      </c>
      <c r="C99" s="835"/>
      <c r="D99" s="835"/>
      <c r="E99" s="835"/>
      <c r="F99" s="835"/>
      <c r="G99" s="835"/>
      <c r="H99" s="835"/>
      <c r="I99" s="835"/>
      <c r="J99" s="835"/>
      <c r="K99" s="835"/>
      <c r="L99" s="835"/>
      <c r="M99" s="836"/>
      <c r="N99" s="338"/>
    </row>
    <row r="100" spans="1:14" ht="29.25" hidden="1" customHeight="1" x14ac:dyDescent="0.25">
      <c r="A100" s="330">
        <v>50400</v>
      </c>
      <c r="B100" s="810" t="s">
        <v>208</v>
      </c>
      <c r="C100" s="810"/>
      <c r="D100" s="810"/>
      <c r="E100" s="810"/>
      <c r="F100" s="810"/>
      <c r="G100" s="810"/>
      <c r="H100" s="810"/>
      <c r="I100" s="810"/>
      <c r="J100" s="810"/>
      <c r="K100" s="810"/>
      <c r="L100" s="331">
        <v>0</v>
      </c>
      <c r="M100" s="332" t="s">
        <v>49</v>
      </c>
      <c r="N100" s="338"/>
    </row>
    <row r="101" spans="1:14" hidden="1" x14ac:dyDescent="0.25">
      <c r="A101" s="333"/>
      <c r="B101" s="304"/>
      <c r="C101" s="550"/>
      <c r="D101" s="304" t="s">
        <v>161</v>
      </c>
      <c r="E101" s="550"/>
      <c r="F101" s="334" t="s">
        <v>163</v>
      </c>
      <c r="G101" s="306"/>
      <c r="H101" s="334" t="s">
        <v>146</v>
      </c>
      <c r="I101" s="308"/>
      <c r="J101" s="314"/>
      <c r="K101" s="308"/>
      <c r="M101" s="309"/>
      <c r="N101" s="338"/>
    </row>
    <row r="102" spans="1:14" hidden="1" x14ac:dyDescent="0.25">
      <c r="A102" s="333"/>
      <c r="B102" s="308"/>
      <c r="C102" s="550"/>
      <c r="D102" s="312">
        <v>0</v>
      </c>
      <c r="E102" s="550" t="s">
        <v>140</v>
      </c>
      <c r="F102" s="345">
        <v>0.05</v>
      </c>
      <c r="G102" s="550" t="s">
        <v>145</v>
      </c>
      <c r="H102" s="299">
        <v>0</v>
      </c>
      <c r="I102" s="318" t="s">
        <v>49</v>
      </c>
      <c r="K102" s="308"/>
      <c r="L102" s="318"/>
      <c r="M102" s="337"/>
      <c r="N102" s="338"/>
    </row>
    <row r="103" spans="1:14" hidden="1" x14ac:dyDescent="0.25">
      <c r="A103" s="333"/>
      <c r="B103" s="312"/>
      <c r="C103" s="550"/>
      <c r="D103" s="312"/>
      <c r="E103" s="550"/>
      <c r="F103" s="339"/>
      <c r="G103" s="306"/>
      <c r="H103" s="314"/>
      <c r="I103" s="550"/>
      <c r="J103" s="314"/>
      <c r="K103" s="308"/>
      <c r="L103" s="308"/>
      <c r="M103" s="340"/>
      <c r="N103" s="338"/>
    </row>
    <row r="104" spans="1:14" ht="25.5" hidden="1" customHeight="1" x14ac:dyDescent="0.25">
      <c r="A104" s="330">
        <v>41100</v>
      </c>
      <c r="B104" s="837" t="s">
        <v>209</v>
      </c>
      <c r="C104" s="837"/>
      <c r="D104" s="837"/>
      <c r="E104" s="837"/>
      <c r="F104" s="837"/>
      <c r="G104" s="837"/>
      <c r="H104" s="837"/>
      <c r="I104" s="837"/>
      <c r="J104" s="837"/>
      <c r="K104" s="837"/>
      <c r="L104" s="331">
        <v>0</v>
      </c>
      <c r="M104" s="332" t="s">
        <v>49</v>
      </c>
      <c r="N104" s="338"/>
    </row>
    <row r="105" spans="1:14" hidden="1" x14ac:dyDescent="0.25">
      <c r="A105" s="342"/>
      <c r="B105" s="304"/>
      <c r="C105" s="550"/>
      <c r="D105" s="304" t="s">
        <v>161</v>
      </c>
      <c r="E105" s="550"/>
      <c r="F105" s="304" t="s">
        <v>163</v>
      </c>
      <c r="G105" s="306"/>
      <c r="H105" s="334" t="s">
        <v>146</v>
      </c>
      <c r="I105" s="308"/>
      <c r="J105" s="314"/>
      <c r="K105" s="308"/>
      <c r="M105" s="309"/>
      <c r="N105" s="338"/>
    </row>
    <row r="106" spans="1:14" hidden="1" x14ac:dyDescent="0.25">
      <c r="A106" s="342"/>
      <c r="B106" s="312"/>
      <c r="C106" s="550"/>
      <c r="D106" s="312">
        <v>0</v>
      </c>
      <c r="E106" s="550" t="s">
        <v>140</v>
      </c>
      <c r="F106" s="312">
        <v>0.35</v>
      </c>
      <c r="G106" s="550" t="s">
        <v>145</v>
      </c>
      <c r="H106" s="299">
        <v>0</v>
      </c>
      <c r="I106" s="318" t="s">
        <v>49</v>
      </c>
      <c r="L106" s="318"/>
      <c r="M106" s="337"/>
      <c r="N106" s="338"/>
    </row>
    <row r="107" spans="1:14" hidden="1" x14ac:dyDescent="0.25">
      <c r="A107" s="342"/>
      <c r="B107" s="312"/>
      <c r="C107" s="550"/>
      <c r="D107" s="312"/>
      <c r="E107" s="550"/>
      <c r="F107" s="312"/>
      <c r="G107" s="306"/>
      <c r="H107" s="314"/>
      <c r="I107" s="550"/>
      <c r="J107" s="314"/>
      <c r="K107" s="308"/>
      <c r="L107" s="318"/>
      <c r="M107" s="337"/>
      <c r="N107" s="338"/>
    </row>
    <row r="108" spans="1:14" hidden="1" x14ac:dyDescent="0.25">
      <c r="A108" s="347">
        <v>57807</v>
      </c>
      <c r="B108" s="810" t="s">
        <v>240</v>
      </c>
      <c r="C108" s="810"/>
      <c r="D108" s="810"/>
      <c r="E108" s="810"/>
      <c r="F108" s="810"/>
      <c r="G108" s="810"/>
      <c r="H108" s="810"/>
      <c r="I108" s="810"/>
      <c r="J108" s="810"/>
      <c r="K108" s="810"/>
      <c r="L108" s="331">
        <v>0</v>
      </c>
      <c r="M108" s="332" t="s">
        <v>114</v>
      </c>
      <c r="N108" s="338"/>
    </row>
    <row r="109" spans="1:14" ht="12" hidden="1" customHeight="1" x14ac:dyDescent="0.25">
      <c r="A109" s="342"/>
      <c r="C109" s="267"/>
      <c r="D109" s="304" t="s">
        <v>49</v>
      </c>
      <c r="E109" s="550"/>
      <c r="F109" s="304" t="s">
        <v>159</v>
      </c>
      <c r="G109" s="306"/>
      <c r="H109" s="334" t="s">
        <v>146</v>
      </c>
      <c r="I109" s="308"/>
      <c r="J109" s="314"/>
      <c r="K109" s="308"/>
      <c r="M109" s="309"/>
      <c r="N109" s="338"/>
    </row>
    <row r="110" spans="1:14" hidden="1" x14ac:dyDescent="0.25">
      <c r="A110" s="342"/>
      <c r="C110" s="267"/>
      <c r="D110" s="312">
        <v>0</v>
      </c>
      <c r="E110" s="550" t="s">
        <v>140</v>
      </c>
      <c r="F110" s="312">
        <v>8</v>
      </c>
      <c r="G110" s="306" t="s">
        <v>145</v>
      </c>
      <c r="H110" s="299">
        <v>0</v>
      </c>
      <c r="I110" s="304" t="s">
        <v>167</v>
      </c>
      <c r="J110" s="314"/>
      <c r="K110" s="308"/>
      <c r="L110" s="318"/>
      <c r="M110" s="337"/>
      <c r="N110" s="338"/>
    </row>
    <row r="111" spans="1:14" hidden="1" x14ac:dyDescent="0.25">
      <c r="A111" s="342"/>
      <c r="B111" s="352"/>
      <c r="C111" s="335"/>
      <c r="D111" s="338"/>
      <c r="E111" s="335"/>
      <c r="F111" s="353"/>
      <c r="G111" s="354"/>
      <c r="H111" s="355"/>
      <c r="I111" s="550"/>
      <c r="J111" s="314"/>
      <c r="K111" s="335"/>
      <c r="L111" s="308"/>
      <c r="M111" s="340"/>
      <c r="N111" s="338"/>
    </row>
    <row r="112" spans="1:14" hidden="1" x14ac:dyDescent="0.25">
      <c r="A112" s="347" t="s">
        <v>231</v>
      </c>
      <c r="B112" s="810" t="s">
        <v>232</v>
      </c>
      <c r="C112" s="810"/>
      <c r="D112" s="810"/>
      <c r="E112" s="810"/>
      <c r="F112" s="810"/>
      <c r="G112" s="810"/>
      <c r="H112" s="810"/>
      <c r="I112" s="810"/>
      <c r="J112" s="810"/>
      <c r="K112" s="810"/>
      <c r="L112" s="331">
        <v>14</v>
      </c>
      <c r="M112" s="332" t="s">
        <v>49</v>
      </c>
      <c r="N112" s="338"/>
    </row>
    <row r="113" spans="1:14" hidden="1" x14ac:dyDescent="0.25">
      <c r="A113" s="342"/>
      <c r="B113" s="304"/>
      <c r="C113" s="550"/>
      <c r="D113" s="304" t="s">
        <v>161</v>
      </c>
      <c r="E113" s="550"/>
      <c r="F113" s="304" t="s">
        <v>163</v>
      </c>
      <c r="G113" s="354"/>
      <c r="H113" s="334" t="s">
        <v>146</v>
      </c>
      <c r="I113" s="550"/>
      <c r="J113" s="314"/>
      <c r="K113" s="335"/>
      <c r="L113" s="308"/>
      <c r="M113" s="340"/>
      <c r="N113" s="338"/>
    </row>
    <row r="114" spans="1:14" hidden="1" x14ac:dyDescent="0.25">
      <c r="A114" s="342"/>
      <c r="B114" s="352"/>
      <c r="C114" s="335"/>
      <c r="D114" s="312">
        <v>0</v>
      </c>
      <c r="E114" s="335" t="s">
        <v>214</v>
      </c>
      <c r="F114" s="353">
        <v>0.35</v>
      </c>
      <c r="G114" s="354" t="s">
        <v>145</v>
      </c>
      <c r="H114" s="318">
        <v>0</v>
      </c>
      <c r="I114" s="304" t="s">
        <v>49</v>
      </c>
      <c r="J114" s="314"/>
      <c r="K114" s="335"/>
      <c r="L114" s="308"/>
      <c r="M114" s="340"/>
      <c r="N114" s="338"/>
    </row>
    <row r="115" spans="1:14" hidden="1" x14ac:dyDescent="0.25">
      <c r="A115" s="342"/>
      <c r="B115" s="352"/>
      <c r="C115" s="335"/>
      <c r="D115" s="312"/>
      <c r="E115" s="335"/>
      <c r="F115" s="353"/>
      <c r="G115" s="354"/>
      <c r="H115" s="355"/>
      <c r="I115" s="550"/>
      <c r="J115" s="314"/>
      <c r="K115" s="335"/>
      <c r="L115" s="308"/>
      <c r="M115" s="340"/>
      <c r="N115" s="338"/>
    </row>
    <row r="116" spans="1:14" hidden="1" x14ac:dyDescent="0.25">
      <c r="A116" s="333"/>
      <c r="B116" s="304" t="s">
        <v>152</v>
      </c>
      <c r="C116" s="550"/>
      <c r="D116" s="304" t="s">
        <v>153</v>
      </c>
      <c r="E116" s="306"/>
      <c r="F116" s="334" t="s">
        <v>163</v>
      </c>
      <c r="G116" s="308"/>
      <c r="H116" s="355"/>
      <c r="I116" s="550"/>
      <c r="J116" s="314"/>
      <c r="K116" s="335"/>
      <c r="L116" s="308"/>
      <c r="M116" s="340"/>
      <c r="N116" s="338"/>
    </row>
    <row r="117" spans="1:14" hidden="1" x14ac:dyDescent="0.25">
      <c r="A117" s="333" t="s">
        <v>218</v>
      </c>
      <c r="B117" s="335">
        <v>100</v>
      </c>
      <c r="C117" s="550" t="s">
        <v>140</v>
      </c>
      <c r="D117" s="308">
        <v>0.7</v>
      </c>
      <c r="E117" s="550" t="s">
        <v>214</v>
      </c>
      <c r="F117" s="308">
        <v>0.2</v>
      </c>
      <c r="G117" s="306" t="s">
        <v>145</v>
      </c>
      <c r="H117" s="318">
        <v>14</v>
      </c>
      <c r="I117" s="304" t="s">
        <v>49</v>
      </c>
      <c r="J117" s="314"/>
      <c r="K117" s="335"/>
      <c r="L117" s="308"/>
      <c r="M117" s="340"/>
      <c r="N117" s="338"/>
    </row>
    <row r="118" spans="1:14" hidden="1" x14ac:dyDescent="0.25">
      <c r="A118" s="342"/>
      <c r="B118" s="352"/>
      <c r="C118" s="335"/>
      <c r="D118" s="338"/>
      <c r="E118" s="335"/>
      <c r="F118" s="353"/>
      <c r="G118" s="354"/>
      <c r="H118" s="355"/>
      <c r="I118" s="550"/>
      <c r="J118" s="314"/>
      <c r="K118" s="335"/>
      <c r="L118" s="308"/>
      <c r="M118" s="340"/>
      <c r="N118" s="338"/>
    </row>
    <row r="119" spans="1:14" hidden="1" x14ac:dyDescent="0.25">
      <c r="A119" s="330">
        <v>140203</v>
      </c>
      <c r="B119" s="810" t="s">
        <v>210</v>
      </c>
      <c r="C119" s="810"/>
      <c r="D119" s="810"/>
      <c r="E119" s="810"/>
      <c r="F119" s="810"/>
      <c r="G119" s="810"/>
      <c r="H119" s="810"/>
      <c r="I119" s="810"/>
      <c r="J119" s="810"/>
      <c r="K119" s="810"/>
      <c r="L119" s="331">
        <v>0</v>
      </c>
      <c r="M119" s="332" t="s">
        <v>49</v>
      </c>
      <c r="N119" s="338"/>
    </row>
    <row r="120" spans="1:14" hidden="1" x14ac:dyDescent="0.25">
      <c r="A120" s="342"/>
      <c r="C120" s="267"/>
      <c r="D120" s="304" t="s">
        <v>161</v>
      </c>
      <c r="E120" s="550"/>
      <c r="F120" s="304" t="s">
        <v>163</v>
      </c>
      <c r="G120" s="306"/>
      <c r="H120" s="334" t="s">
        <v>146</v>
      </c>
      <c r="I120" s="308"/>
      <c r="J120" s="314"/>
      <c r="K120" s="308"/>
      <c r="M120" s="309"/>
      <c r="N120" s="338"/>
    </row>
    <row r="121" spans="1:14" hidden="1" x14ac:dyDescent="0.25">
      <c r="A121" s="342"/>
      <c r="C121" s="267"/>
      <c r="D121" s="312">
        <v>0</v>
      </c>
      <c r="E121" s="550" t="s">
        <v>140</v>
      </c>
      <c r="F121" s="312">
        <v>0.3</v>
      </c>
      <c r="G121" s="550" t="s">
        <v>145</v>
      </c>
      <c r="H121" s="299">
        <v>0</v>
      </c>
      <c r="I121" s="318" t="s">
        <v>49</v>
      </c>
      <c r="J121" s="314"/>
      <c r="K121" s="308"/>
      <c r="L121" s="318"/>
      <c r="M121" s="337"/>
      <c r="N121" s="338"/>
    </row>
    <row r="122" spans="1:14" hidden="1" x14ac:dyDescent="0.25">
      <c r="A122" s="342"/>
      <c r="C122" s="267"/>
      <c r="D122" s="312"/>
      <c r="E122" s="550"/>
      <c r="F122" s="312"/>
      <c r="G122" s="306"/>
      <c r="H122" s="299"/>
      <c r="I122" s="304"/>
      <c r="J122" s="314"/>
      <c r="K122" s="308"/>
      <c r="L122" s="318"/>
      <c r="M122" s="337"/>
      <c r="N122" s="338"/>
    </row>
    <row r="123" spans="1:14" hidden="1" x14ac:dyDescent="0.25">
      <c r="A123" s="330">
        <v>52501</v>
      </c>
      <c r="B123" s="810" t="s">
        <v>212</v>
      </c>
      <c r="C123" s="810"/>
      <c r="D123" s="810"/>
      <c r="E123" s="810"/>
      <c r="F123" s="810"/>
      <c r="G123" s="810"/>
      <c r="H123" s="810"/>
      <c r="I123" s="810"/>
      <c r="J123" s="810"/>
      <c r="K123" s="810"/>
      <c r="L123" s="331">
        <v>0</v>
      </c>
      <c r="M123" s="332" t="s">
        <v>49</v>
      </c>
      <c r="N123" s="338"/>
    </row>
    <row r="124" spans="1:14" hidden="1" x14ac:dyDescent="0.25">
      <c r="A124" s="342"/>
      <c r="C124" s="267"/>
      <c r="D124" s="304" t="s">
        <v>49</v>
      </c>
      <c r="E124" s="550"/>
      <c r="F124" s="304" t="s">
        <v>213</v>
      </c>
      <c r="G124" s="306"/>
      <c r="H124" s="334" t="s">
        <v>146</v>
      </c>
      <c r="I124" s="304"/>
      <c r="J124" s="314"/>
      <c r="K124" s="308"/>
      <c r="L124" s="318"/>
      <c r="M124" s="337"/>
      <c r="N124" s="338"/>
    </row>
    <row r="125" spans="1:14" hidden="1" x14ac:dyDescent="0.25">
      <c r="A125" s="342"/>
      <c r="C125" s="267"/>
      <c r="D125" s="312">
        <v>0</v>
      </c>
      <c r="E125" s="550" t="s">
        <v>214</v>
      </c>
      <c r="F125" s="312">
        <v>0.05</v>
      </c>
      <c r="G125" s="306" t="s">
        <v>145</v>
      </c>
      <c r="H125" s="299">
        <v>0</v>
      </c>
      <c r="I125" s="318" t="s">
        <v>49</v>
      </c>
      <c r="J125" s="314"/>
      <c r="K125" s="308"/>
      <c r="L125" s="318"/>
      <c r="M125" s="337"/>
      <c r="N125" s="338"/>
    </row>
    <row r="126" spans="1:14" hidden="1" x14ac:dyDescent="0.25">
      <c r="A126" s="342"/>
      <c r="C126" s="267"/>
      <c r="D126" s="312"/>
      <c r="E126" s="550"/>
      <c r="F126" s="312"/>
      <c r="G126" s="306"/>
      <c r="H126" s="299"/>
      <c r="I126" s="304"/>
      <c r="J126" s="314"/>
      <c r="K126" s="308"/>
      <c r="L126" s="318"/>
      <c r="M126" s="337"/>
      <c r="N126" s="338"/>
    </row>
    <row r="127" spans="1:14" ht="23.25" hidden="1" customHeight="1" x14ac:dyDescent="0.25">
      <c r="A127" s="330">
        <v>57901</v>
      </c>
      <c r="B127" s="810" t="s">
        <v>215</v>
      </c>
      <c r="C127" s="810"/>
      <c r="D127" s="810"/>
      <c r="E127" s="810"/>
      <c r="F127" s="810"/>
      <c r="G127" s="810"/>
      <c r="H127" s="810"/>
      <c r="I127" s="810"/>
      <c r="J127" s="810"/>
      <c r="K127" s="810"/>
      <c r="L127" s="331">
        <v>0</v>
      </c>
      <c r="M127" s="332" t="s">
        <v>49</v>
      </c>
      <c r="N127" s="338"/>
    </row>
    <row r="128" spans="1:14" hidden="1" x14ac:dyDescent="0.25">
      <c r="A128" s="342"/>
      <c r="C128" s="267"/>
      <c r="D128" s="304" t="s">
        <v>49</v>
      </c>
      <c r="E128" s="550"/>
      <c r="F128" s="304" t="s">
        <v>159</v>
      </c>
      <c r="G128" s="306"/>
      <c r="H128" s="334" t="s">
        <v>146</v>
      </c>
      <c r="I128" s="308"/>
      <c r="J128" s="314"/>
      <c r="K128" s="308"/>
      <c r="L128" s="318"/>
      <c r="M128" s="337"/>
      <c r="N128" s="338"/>
    </row>
    <row r="129" spans="1:14" ht="14.25" hidden="1" customHeight="1" x14ac:dyDescent="0.25">
      <c r="A129" s="342"/>
      <c r="C129" s="267"/>
      <c r="D129" s="312">
        <v>0</v>
      </c>
      <c r="E129" s="550" t="s">
        <v>140</v>
      </c>
      <c r="F129" s="312">
        <v>1</v>
      </c>
      <c r="G129" s="306" t="s">
        <v>145</v>
      </c>
      <c r="H129" s="299">
        <v>0</v>
      </c>
      <c r="I129" s="304" t="s">
        <v>49</v>
      </c>
      <c r="J129" s="314"/>
      <c r="K129" s="308"/>
      <c r="L129" s="318"/>
      <c r="M129" s="337"/>
      <c r="N129" s="338"/>
    </row>
    <row r="130" spans="1:14" hidden="1" x14ac:dyDescent="0.25">
      <c r="A130" s="342"/>
      <c r="C130" s="267"/>
      <c r="D130" s="312"/>
      <c r="E130" s="550"/>
      <c r="F130" s="312"/>
      <c r="G130" s="306"/>
      <c r="H130" s="299"/>
      <c r="I130" s="304"/>
      <c r="J130" s="314"/>
      <c r="K130" s="308"/>
      <c r="L130" s="318"/>
      <c r="M130" s="337"/>
      <c r="N130" s="338"/>
    </row>
    <row r="131" spans="1:14" ht="23.25" hidden="1" customHeight="1" x14ac:dyDescent="0.25">
      <c r="A131" s="330">
        <v>57907</v>
      </c>
      <c r="B131" s="810" t="s">
        <v>216</v>
      </c>
      <c r="C131" s="810"/>
      <c r="D131" s="810"/>
      <c r="E131" s="810"/>
      <c r="F131" s="810"/>
      <c r="G131" s="810"/>
      <c r="H131" s="810"/>
      <c r="I131" s="810"/>
      <c r="J131" s="810"/>
      <c r="K131" s="810"/>
      <c r="L131" s="331">
        <v>0</v>
      </c>
      <c r="M131" s="332" t="s">
        <v>114</v>
      </c>
      <c r="N131" s="338"/>
    </row>
    <row r="132" spans="1:14" hidden="1" x14ac:dyDescent="0.25">
      <c r="A132" s="342"/>
      <c r="C132" s="267"/>
      <c r="D132" s="304" t="s">
        <v>49</v>
      </c>
      <c r="E132" s="550"/>
      <c r="F132" s="304" t="s">
        <v>159</v>
      </c>
      <c r="G132" s="306"/>
      <c r="H132" s="334" t="s">
        <v>146</v>
      </c>
      <c r="I132" s="308"/>
      <c r="J132" s="314"/>
      <c r="K132" s="308"/>
      <c r="L132" s="318"/>
      <c r="M132" s="337"/>
      <c r="N132" s="338"/>
    </row>
    <row r="133" spans="1:14" hidden="1" x14ac:dyDescent="0.25">
      <c r="A133" s="342"/>
      <c r="C133" s="267"/>
      <c r="D133" s="312">
        <v>0</v>
      </c>
      <c r="E133" s="550" t="s">
        <v>140</v>
      </c>
      <c r="F133" s="312">
        <v>36.56</v>
      </c>
      <c r="G133" s="306" t="s">
        <v>145</v>
      </c>
      <c r="H133" s="299">
        <v>0</v>
      </c>
      <c r="I133" s="304" t="s">
        <v>114</v>
      </c>
      <c r="J133" s="314"/>
      <c r="K133" s="308"/>
      <c r="L133" s="318"/>
      <c r="M133" s="337"/>
      <c r="N133" s="338"/>
    </row>
    <row r="134" spans="1:14" hidden="1" x14ac:dyDescent="0.25">
      <c r="A134" s="342"/>
      <c r="C134" s="267"/>
      <c r="D134" s="312"/>
      <c r="E134" s="550"/>
      <c r="F134" s="312"/>
      <c r="G134" s="306"/>
      <c r="H134" s="299"/>
      <c r="I134" s="304"/>
      <c r="J134" s="314"/>
      <c r="K134" s="308"/>
      <c r="L134" s="318"/>
      <c r="M134" s="337"/>
      <c r="N134" s="338"/>
    </row>
    <row r="135" spans="1:14" ht="23.25" hidden="1" customHeight="1" x14ac:dyDescent="0.25">
      <c r="A135" s="330">
        <v>52700</v>
      </c>
      <c r="B135" s="810" t="s">
        <v>217</v>
      </c>
      <c r="C135" s="810"/>
      <c r="D135" s="810"/>
      <c r="E135" s="810"/>
      <c r="F135" s="810"/>
      <c r="G135" s="810"/>
      <c r="H135" s="810"/>
      <c r="I135" s="810"/>
      <c r="J135" s="810"/>
      <c r="K135" s="810"/>
      <c r="L135" s="331">
        <v>0</v>
      </c>
      <c r="M135" s="332" t="s">
        <v>62</v>
      </c>
      <c r="N135" s="338"/>
    </row>
    <row r="136" spans="1:14" hidden="1" x14ac:dyDescent="0.25">
      <c r="A136" s="342"/>
      <c r="C136" s="267"/>
      <c r="D136" s="304" t="s">
        <v>161</v>
      </c>
      <c r="E136" s="550"/>
      <c r="F136" s="334" t="s">
        <v>162</v>
      </c>
      <c r="G136" s="306"/>
      <c r="H136" s="334" t="s">
        <v>146</v>
      </c>
      <c r="I136" s="304"/>
      <c r="J136" s="314"/>
      <c r="K136" s="308"/>
      <c r="L136" s="318"/>
      <c r="M136" s="337"/>
      <c r="N136" s="338"/>
    </row>
    <row r="137" spans="1:14" hidden="1" x14ac:dyDescent="0.25">
      <c r="A137" s="342"/>
      <c r="C137" s="267"/>
      <c r="D137" s="312">
        <v>0</v>
      </c>
      <c r="E137" s="550" t="s">
        <v>140</v>
      </c>
      <c r="F137" s="345">
        <v>1</v>
      </c>
      <c r="G137" s="550" t="s">
        <v>145</v>
      </c>
      <c r="H137" s="299">
        <v>0</v>
      </c>
      <c r="I137" s="318" t="s">
        <v>62</v>
      </c>
      <c r="J137" s="314"/>
      <c r="K137" s="308"/>
      <c r="L137" s="318"/>
      <c r="M137" s="337"/>
      <c r="N137" s="338"/>
    </row>
    <row r="138" spans="1:14" hidden="1" x14ac:dyDescent="0.25">
      <c r="A138" s="342"/>
      <c r="C138" s="267"/>
      <c r="D138" s="312"/>
      <c r="E138" s="550"/>
      <c r="F138" s="312"/>
      <c r="G138" s="306"/>
      <c r="H138" s="299"/>
      <c r="I138" s="304"/>
      <c r="J138" s="314"/>
      <c r="K138" s="308"/>
      <c r="L138" s="318"/>
      <c r="M138" s="337"/>
      <c r="N138" s="338"/>
    </row>
    <row r="139" spans="1:14" hidden="1" x14ac:dyDescent="0.25">
      <c r="A139" s="342"/>
      <c r="C139" s="267"/>
      <c r="D139" s="312"/>
      <c r="E139" s="550"/>
      <c r="F139" s="312"/>
      <c r="G139" s="306"/>
      <c r="H139" s="299"/>
      <c r="I139" s="304"/>
      <c r="J139" s="314"/>
      <c r="K139" s="308"/>
      <c r="L139" s="318"/>
      <c r="M139" s="337"/>
      <c r="N139" s="338"/>
    </row>
    <row r="140" spans="1:14" hidden="1" x14ac:dyDescent="0.25">
      <c r="A140" s="330">
        <v>57801</v>
      </c>
      <c r="B140" s="809" t="s">
        <v>239</v>
      </c>
      <c r="C140" s="809"/>
      <c r="D140" s="809"/>
      <c r="E140" s="809"/>
      <c r="F140" s="809"/>
      <c r="G140" s="809"/>
      <c r="H140" s="809"/>
      <c r="I140" s="809"/>
      <c r="J140" s="809"/>
      <c r="K140" s="809"/>
      <c r="L140" s="331">
        <v>0</v>
      </c>
      <c r="M140" s="332" t="s">
        <v>62</v>
      </c>
      <c r="N140" s="338"/>
    </row>
    <row r="141" spans="1:14" hidden="1" x14ac:dyDescent="0.25">
      <c r="A141" s="333"/>
      <c r="B141" s="304"/>
      <c r="C141" s="550"/>
      <c r="D141" s="304" t="s">
        <v>161</v>
      </c>
      <c r="E141" s="550"/>
      <c r="F141" s="334" t="s">
        <v>162</v>
      </c>
      <c r="G141" s="306"/>
      <c r="H141" s="334" t="s">
        <v>146</v>
      </c>
      <c r="I141" s="308"/>
      <c r="J141" s="314"/>
      <c r="K141" s="308"/>
      <c r="M141" s="309"/>
      <c r="N141" s="338"/>
    </row>
    <row r="142" spans="1:14" hidden="1" x14ac:dyDescent="0.25">
      <c r="A142" s="333"/>
      <c r="B142" s="308"/>
      <c r="C142" s="550"/>
      <c r="D142" s="312">
        <v>0</v>
      </c>
      <c r="E142" s="550" t="s">
        <v>140</v>
      </c>
      <c r="F142" s="345">
        <v>1</v>
      </c>
      <c r="G142" s="550" t="s">
        <v>145</v>
      </c>
      <c r="H142" s="299">
        <v>0</v>
      </c>
      <c r="I142" s="318" t="s">
        <v>62</v>
      </c>
      <c r="K142" s="308"/>
      <c r="L142" s="318"/>
      <c r="M142" s="337"/>
      <c r="N142" s="338"/>
    </row>
    <row r="143" spans="1:14" hidden="1" x14ac:dyDescent="0.25">
      <c r="A143" s="402"/>
      <c r="B143" s="308"/>
      <c r="C143" s="550"/>
      <c r="D143" s="312"/>
      <c r="E143" s="550"/>
      <c r="F143" s="345"/>
      <c r="G143" s="550"/>
      <c r="H143" s="314"/>
      <c r="I143" s="550"/>
      <c r="J143" s="334"/>
      <c r="K143" s="318"/>
      <c r="L143" s="346"/>
      <c r="M143" s="299"/>
      <c r="N143" s="338"/>
    </row>
    <row r="144" spans="1:14" ht="15.75" hidden="1" thickBot="1" x14ac:dyDescent="0.3">
      <c r="A144" s="403"/>
      <c r="B144" s="372"/>
      <c r="C144" s="373"/>
      <c r="D144" s="374"/>
      <c r="E144" s="373"/>
      <c r="F144" s="375"/>
      <c r="G144" s="373"/>
      <c r="H144" s="376"/>
      <c r="I144" s="373"/>
      <c r="J144" s="377"/>
      <c r="K144" s="378"/>
      <c r="L144" s="379"/>
      <c r="M144" s="404"/>
      <c r="N144" s="338"/>
    </row>
    <row r="145" spans="1:14" x14ac:dyDescent="0.25">
      <c r="A145" s="402"/>
      <c r="B145" s="308"/>
      <c r="C145" s="550"/>
      <c r="D145" s="312"/>
      <c r="E145" s="550"/>
      <c r="F145" s="345"/>
      <c r="G145" s="550"/>
      <c r="H145" s="314"/>
      <c r="I145" s="550"/>
      <c r="J145" s="334"/>
      <c r="K145" s="318"/>
      <c r="L145" s="346"/>
      <c r="M145" s="299"/>
      <c r="N145" s="338"/>
    </row>
    <row r="146" spans="1:14" x14ac:dyDescent="0.25">
      <c r="A146" s="549"/>
      <c r="B146" s="312"/>
      <c r="C146" s="550"/>
      <c r="D146" s="314"/>
      <c r="E146" s="550"/>
      <c r="F146" s="339"/>
      <c r="G146" s="306"/>
      <c r="I146" s="550"/>
      <c r="J146" s="314" t="s">
        <v>324</v>
      </c>
      <c r="K146" s="308"/>
      <c r="L146" s="308"/>
      <c r="M146" s="314"/>
      <c r="N146" s="338"/>
    </row>
    <row r="147" spans="1:14" x14ac:dyDescent="0.25">
      <c r="A147" s="549"/>
      <c r="B147" s="312"/>
      <c r="C147" s="550"/>
      <c r="D147" s="314"/>
      <c r="E147" s="550"/>
      <c r="F147" s="339"/>
      <c r="G147" s="306"/>
      <c r="I147" s="550"/>
      <c r="J147" s="314"/>
      <c r="K147" s="308"/>
      <c r="L147" s="308"/>
      <c r="M147" s="314"/>
      <c r="N147" s="338"/>
    </row>
    <row r="148" spans="1:14" x14ac:dyDescent="0.25">
      <c r="A148" s="549"/>
      <c r="B148" s="312"/>
      <c r="C148" s="550"/>
      <c r="D148" s="314"/>
      <c r="E148" s="550"/>
      <c r="F148" s="339"/>
      <c r="G148" s="306"/>
      <c r="I148" s="550"/>
      <c r="J148" s="314"/>
      <c r="K148" s="308"/>
      <c r="L148" s="308"/>
      <c r="M148" s="314"/>
      <c r="N148" s="338"/>
    </row>
    <row r="149" spans="1:14" x14ac:dyDescent="0.25">
      <c r="B149" s="312"/>
      <c r="C149" s="550"/>
      <c r="D149" s="314"/>
      <c r="E149" s="550"/>
      <c r="F149" s="339"/>
      <c r="G149" s="306"/>
      <c r="I149" s="550"/>
      <c r="J149" s="314"/>
      <c r="K149" s="308"/>
      <c r="L149" s="308"/>
      <c r="M149" s="314"/>
      <c r="N149" s="338"/>
    </row>
    <row r="150" spans="1:14" x14ac:dyDescent="0.25">
      <c r="A150" s="549" t="s">
        <v>179</v>
      </c>
      <c r="B150" s="312"/>
      <c r="C150" s="550"/>
      <c r="D150" s="314"/>
      <c r="E150" s="550"/>
      <c r="F150" s="840" t="s">
        <v>179</v>
      </c>
      <c r="G150" s="840"/>
      <c r="H150" s="840"/>
      <c r="I150" s="289"/>
      <c r="J150" s="289"/>
      <c r="K150" s="308"/>
      <c r="L150" s="308"/>
      <c r="M150" s="550"/>
      <c r="N150" s="338"/>
    </row>
    <row r="151" spans="1:14" ht="15.75" x14ac:dyDescent="0.25">
      <c r="A151" s="549" t="s">
        <v>237</v>
      </c>
      <c r="B151" s="312"/>
      <c r="C151" s="550"/>
      <c r="D151" s="314"/>
      <c r="E151" s="550"/>
      <c r="F151" s="775" t="s">
        <v>235</v>
      </c>
      <c r="G151" s="775"/>
      <c r="H151" s="775"/>
      <c r="I151" s="658"/>
      <c r="J151" s="658"/>
      <c r="K151" s="308"/>
      <c r="L151" s="308"/>
      <c r="M151" s="314"/>
      <c r="N151" s="338"/>
    </row>
    <row r="152" spans="1:14" x14ac:dyDescent="0.25">
      <c r="A152" s="381" t="s">
        <v>75</v>
      </c>
      <c r="B152" s="312"/>
      <c r="C152" s="550"/>
      <c r="D152" s="314"/>
      <c r="E152" s="550"/>
      <c r="G152" s="339" t="s">
        <v>180</v>
      </c>
      <c r="H152" s="381"/>
      <c r="I152" s="550"/>
      <c r="J152" s="314"/>
      <c r="K152" s="308"/>
      <c r="L152" s="308"/>
      <c r="M152" s="314"/>
      <c r="N152" s="338"/>
    </row>
    <row r="153" spans="1:14" x14ac:dyDescent="0.25">
      <c r="F153" s="675" t="s">
        <v>181</v>
      </c>
      <c r="G153" s="676">
        <v>5070331130</v>
      </c>
      <c r="H153" s="381"/>
    </row>
    <row r="154" spans="1:14" x14ac:dyDescent="0.25">
      <c r="G154" s="855"/>
      <c r="H154" s="856"/>
    </row>
  </sheetData>
  <mergeCells count="47">
    <mergeCell ref="B27:K27"/>
    <mergeCell ref="A1:M1"/>
    <mergeCell ref="A2:M2"/>
    <mergeCell ref="A3:M3"/>
    <mergeCell ref="L6:M6"/>
    <mergeCell ref="L7:M7"/>
    <mergeCell ref="L8:M8"/>
    <mergeCell ref="B17:M17"/>
    <mergeCell ref="B18:M18"/>
    <mergeCell ref="B19:K19"/>
    <mergeCell ref="B22:M22"/>
    <mergeCell ref="B23:K23"/>
    <mergeCell ref="B31:K31"/>
    <mergeCell ref="B35:K35"/>
    <mergeCell ref="B39:K39"/>
    <mergeCell ref="B45:M45"/>
    <mergeCell ref="B46:K46"/>
    <mergeCell ref="P90:Q90"/>
    <mergeCell ref="P52:Q52"/>
    <mergeCell ref="B58:K58"/>
    <mergeCell ref="P58:Q58"/>
    <mergeCell ref="B62:K62"/>
    <mergeCell ref="P62:Q62"/>
    <mergeCell ref="B66:M66"/>
    <mergeCell ref="B52:K52"/>
    <mergeCell ref="B67:K67"/>
    <mergeCell ref="B74:K74"/>
    <mergeCell ref="B84:M84"/>
    <mergeCell ref="B85:K85"/>
    <mergeCell ref="P85:Q85"/>
    <mergeCell ref="B131:K131"/>
    <mergeCell ref="B94:M94"/>
    <mergeCell ref="B95:K95"/>
    <mergeCell ref="P95:Q95"/>
    <mergeCell ref="B99:M99"/>
    <mergeCell ref="B100:K100"/>
    <mergeCell ref="B104:K104"/>
    <mergeCell ref="B108:K108"/>
    <mergeCell ref="B112:K112"/>
    <mergeCell ref="B119:K119"/>
    <mergeCell ref="B123:K123"/>
    <mergeCell ref="B127:K127"/>
    <mergeCell ref="B135:K135"/>
    <mergeCell ref="B140:K140"/>
    <mergeCell ref="G154:H154"/>
    <mergeCell ref="F151:H151"/>
    <mergeCell ref="F150:H150"/>
  </mergeCells>
  <pageMargins left="0.511811024" right="0.511811024" top="0.78740157499999996" bottom="0.78740157499999996" header="0.31496062000000002" footer="0.31496062000000002"/>
  <pageSetup paperSize="9" scale="62" orientation="portrait" r:id="rId1"/>
  <rowBreaks count="1" manualBreakCount="1">
    <brk id="83" max="12" man="1"/>
  </rowBreaks>
  <colBreaks count="1" manualBreakCount="1">
    <brk id="13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view="pageBreakPreview" zoomScale="90" zoomScaleNormal="100" zoomScaleSheetLayoutView="90" workbookViewId="0">
      <selection activeCell="B8" sqref="B8"/>
    </sheetView>
  </sheetViews>
  <sheetFormatPr defaultRowHeight="15" x14ac:dyDescent="0.25"/>
  <cols>
    <col min="1" max="1" width="13.140625" style="386" customWidth="1"/>
    <col min="2" max="2" width="43" customWidth="1"/>
    <col min="3" max="3" width="12.5703125" customWidth="1"/>
    <col min="4" max="5" width="15" customWidth="1"/>
    <col min="6" max="6" width="21.42578125" customWidth="1"/>
    <col min="7" max="11" width="15" customWidth="1"/>
    <col min="12" max="12" width="21.5703125" customWidth="1"/>
    <col min="13" max="13" width="23.7109375" customWidth="1"/>
    <col min="15" max="15" width="20.28515625" customWidth="1"/>
    <col min="256" max="256" width="13.140625" customWidth="1"/>
    <col min="257" max="257" width="43" customWidth="1"/>
    <col min="259" max="269" width="15" customWidth="1"/>
    <col min="512" max="512" width="13.140625" customWidth="1"/>
    <col min="513" max="513" width="43" customWidth="1"/>
    <col min="515" max="525" width="15" customWidth="1"/>
    <col min="768" max="768" width="13.140625" customWidth="1"/>
    <col min="769" max="769" width="43" customWidth="1"/>
    <col min="771" max="781" width="15" customWidth="1"/>
    <col min="1024" max="1024" width="13.140625" customWidth="1"/>
    <col min="1025" max="1025" width="43" customWidth="1"/>
    <col min="1027" max="1037" width="15" customWidth="1"/>
    <col min="1280" max="1280" width="13.140625" customWidth="1"/>
    <col min="1281" max="1281" width="43" customWidth="1"/>
    <col min="1283" max="1293" width="15" customWidth="1"/>
    <col min="1536" max="1536" width="13.140625" customWidth="1"/>
    <col min="1537" max="1537" width="43" customWidth="1"/>
    <col min="1539" max="1549" width="15" customWidth="1"/>
    <col min="1792" max="1792" width="13.140625" customWidth="1"/>
    <col min="1793" max="1793" width="43" customWidth="1"/>
    <col min="1795" max="1805" width="15" customWidth="1"/>
    <col min="2048" max="2048" width="13.140625" customWidth="1"/>
    <col min="2049" max="2049" width="43" customWidth="1"/>
    <col min="2051" max="2061" width="15" customWidth="1"/>
    <col min="2304" max="2304" width="13.140625" customWidth="1"/>
    <col min="2305" max="2305" width="43" customWidth="1"/>
    <col min="2307" max="2317" width="15" customWidth="1"/>
    <col min="2560" max="2560" width="13.140625" customWidth="1"/>
    <col min="2561" max="2561" width="43" customWidth="1"/>
    <col min="2563" max="2573" width="15" customWidth="1"/>
    <col min="2816" max="2816" width="13.140625" customWidth="1"/>
    <col min="2817" max="2817" width="43" customWidth="1"/>
    <col min="2819" max="2829" width="15" customWidth="1"/>
    <col min="3072" max="3072" width="13.140625" customWidth="1"/>
    <col min="3073" max="3073" width="43" customWidth="1"/>
    <col min="3075" max="3085" width="15" customWidth="1"/>
    <col min="3328" max="3328" width="13.140625" customWidth="1"/>
    <col min="3329" max="3329" width="43" customWidth="1"/>
    <col min="3331" max="3341" width="15" customWidth="1"/>
    <col min="3584" max="3584" width="13.140625" customWidth="1"/>
    <col min="3585" max="3585" width="43" customWidth="1"/>
    <col min="3587" max="3597" width="15" customWidth="1"/>
    <col min="3840" max="3840" width="13.140625" customWidth="1"/>
    <col min="3841" max="3841" width="43" customWidth="1"/>
    <col min="3843" max="3853" width="15" customWidth="1"/>
    <col min="4096" max="4096" width="13.140625" customWidth="1"/>
    <col min="4097" max="4097" width="43" customWidth="1"/>
    <col min="4099" max="4109" width="15" customWidth="1"/>
    <col min="4352" max="4352" width="13.140625" customWidth="1"/>
    <col min="4353" max="4353" width="43" customWidth="1"/>
    <col min="4355" max="4365" width="15" customWidth="1"/>
    <col min="4608" max="4608" width="13.140625" customWidth="1"/>
    <col min="4609" max="4609" width="43" customWidth="1"/>
    <col min="4611" max="4621" width="15" customWidth="1"/>
    <col min="4864" max="4864" width="13.140625" customWidth="1"/>
    <col min="4865" max="4865" width="43" customWidth="1"/>
    <col min="4867" max="4877" width="15" customWidth="1"/>
    <col min="5120" max="5120" width="13.140625" customWidth="1"/>
    <col min="5121" max="5121" width="43" customWidth="1"/>
    <col min="5123" max="5133" width="15" customWidth="1"/>
    <col min="5376" max="5376" width="13.140625" customWidth="1"/>
    <col min="5377" max="5377" width="43" customWidth="1"/>
    <col min="5379" max="5389" width="15" customWidth="1"/>
    <col min="5632" max="5632" width="13.140625" customWidth="1"/>
    <col min="5633" max="5633" width="43" customWidth="1"/>
    <col min="5635" max="5645" width="15" customWidth="1"/>
    <col min="5888" max="5888" width="13.140625" customWidth="1"/>
    <col min="5889" max="5889" width="43" customWidth="1"/>
    <col min="5891" max="5901" width="15" customWidth="1"/>
    <col min="6144" max="6144" width="13.140625" customWidth="1"/>
    <col min="6145" max="6145" width="43" customWidth="1"/>
    <col min="6147" max="6157" width="15" customWidth="1"/>
    <col min="6400" max="6400" width="13.140625" customWidth="1"/>
    <col min="6401" max="6401" width="43" customWidth="1"/>
    <col min="6403" max="6413" width="15" customWidth="1"/>
    <col min="6656" max="6656" width="13.140625" customWidth="1"/>
    <col min="6657" max="6657" width="43" customWidth="1"/>
    <col min="6659" max="6669" width="15" customWidth="1"/>
    <col min="6912" max="6912" width="13.140625" customWidth="1"/>
    <col min="6913" max="6913" width="43" customWidth="1"/>
    <col min="6915" max="6925" width="15" customWidth="1"/>
    <col min="7168" max="7168" width="13.140625" customWidth="1"/>
    <col min="7169" max="7169" width="43" customWidth="1"/>
    <col min="7171" max="7181" width="15" customWidth="1"/>
    <col min="7424" max="7424" width="13.140625" customWidth="1"/>
    <col min="7425" max="7425" width="43" customWidth="1"/>
    <col min="7427" max="7437" width="15" customWidth="1"/>
    <col min="7680" max="7680" width="13.140625" customWidth="1"/>
    <col min="7681" max="7681" width="43" customWidth="1"/>
    <col min="7683" max="7693" width="15" customWidth="1"/>
    <col min="7936" max="7936" width="13.140625" customWidth="1"/>
    <col min="7937" max="7937" width="43" customWidth="1"/>
    <col min="7939" max="7949" width="15" customWidth="1"/>
    <col min="8192" max="8192" width="13.140625" customWidth="1"/>
    <col min="8193" max="8193" width="43" customWidth="1"/>
    <col min="8195" max="8205" width="15" customWidth="1"/>
    <col min="8448" max="8448" width="13.140625" customWidth="1"/>
    <col min="8449" max="8449" width="43" customWidth="1"/>
    <col min="8451" max="8461" width="15" customWidth="1"/>
    <col min="8704" max="8704" width="13.140625" customWidth="1"/>
    <col min="8705" max="8705" width="43" customWidth="1"/>
    <col min="8707" max="8717" width="15" customWidth="1"/>
    <col min="8960" max="8960" width="13.140625" customWidth="1"/>
    <col min="8961" max="8961" width="43" customWidth="1"/>
    <col min="8963" max="8973" width="15" customWidth="1"/>
    <col min="9216" max="9216" width="13.140625" customWidth="1"/>
    <col min="9217" max="9217" width="43" customWidth="1"/>
    <col min="9219" max="9229" width="15" customWidth="1"/>
    <col min="9472" max="9472" width="13.140625" customWidth="1"/>
    <col min="9473" max="9473" width="43" customWidth="1"/>
    <col min="9475" max="9485" width="15" customWidth="1"/>
    <col min="9728" max="9728" width="13.140625" customWidth="1"/>
    <col min="9729" max="9729" width="43" customWidth="1"/>
    <col min="9731" max="9741" width="15" customWidth="1"/>
    <col min="9984" max="9984" width="13.140625" customWidth="1"/>
    <col min="9985" max="9985" width="43" customWidth="1"/>
    <col min="9987" max="9997" width="15" customWidth="1"/>
    <col min="10240" max="10240" width="13.140625" customWidth="1"/>
    <col min="10241" max="10241" width="43" customWidth="1"/>
    <col min="10243" max="10253" width="15" customWidth="1"/>
    <col min="10496" max="10496" width="13.140625" customWidth="1"/>
    <col min="10497" max="10497" width="43" customWidth="1"/>
    <col min="10499" max="10509" width="15" customWidth="1"/>
    <col min="10752" max="10752" width="13.140625" customWidth="1"/>
    <col min="10753" max="10753" width="43" customWidth="1"/>
    <col min="10755" max="10765" width="15" customWidth="1"/>
    <col min="11008" max="11008" width="13.140625" customWidth="1"/>
    <col min="11009" max="11009" width="43" customWidth="1"/>
    <col min="11011" max="11021" width="15" customWidth="1"/>
    <col min="11264" max="11264" width="13.140625" customWidth="1"/>
    <col min="11265" max="11265" width="43" customWidth="1"/>
    <col min="11267" max="11277" width="15" customWidth="1"/>
    <col min="11520" max="11520" width="13.140625" customWidth="1"/>
    <col min="11521" max="11521" width="43" customWidth="1"/>
    <col min="11523" max="11533" width="15" customWidth="1"/>
    <col min="11776" max="11776" width="13.140625" customWidth="1"/>
    <col min="11777" max="11777" width="43" customWidth="1"/>
    <col min="11779" max="11789" width="15" customWidth="1"/>
    <col min="12032" max="12032" width="13.140625" customWidth="1"/>
    <col min="12033" max="12033" width="43" customWidth="1"/>
    <col min="12035" max="12045" width="15" customWidth="1"/>
    <col min="12288" max="12288" width="13.140625" customWidth="1"/>
    <col min="12289" max="12289" width="43" customWidth="1"/>
    <col min="12291" max="12301" width="15" customWidth="1"/>
    <col min="12544" max="12544" width="13.140625" customWidth="1"/>
    <col min="12545" max="12545" width="43" customWidth="1"/>
    <col min="12547" max="12557" width="15" customWidth="1"/>
    <col min="12800" max="12800" width="13.140625" customWidth="1"/>
    <col min="12801" max="12801" width="43" customWidth="1"/>
    <col min="12803" max="12813" width="15" customWidth="1"/>
    <col min="13056" max="13056" width="13.140625" customWidth="1"/>
    <col min="13057" max="13057" width="43" customWidth="1"/>
    <col min="13059" max="13069" width="15" customWidth="1"/>
    <col min="13312" max="13312" width="13.140625" customWidth="1"/>
    <col min="13313" max="13313" width="43" customWidth="1"/>
    <col min="13315" max="13325" width="15" customWidth="1"/>
    <col min="13568" max="13568" width="13.140625" customWidth="1"/>
    <col min="13569" max="13569" width="43" customWidth="1"/>
    <col min="13571" max="13581" width="15" customWidth="1"/>
    <col min="13824" max="13824" width="13.140625" customWidth="1"/>
    <col min="13825" max="13825" width="43" customWidth="1"/>
    <col min="13827" max="13837" width="15" customWidth="1"/>
    <col min="14080" max="14080" width="13.140625" customWidth="1"/>
    <col min="14081" max="14081" width="43" customWidth="1"/>
    <col min="14083" max="14093" width="15" customWidth="1"/>
    <col min="14336" max="14336" width="13.140625" customWidth="1"/>
    <col min="14337" max="14337" width="43" customWidth="1"/>
    <col min="14339" max="14349" width="15" customWidth="1"/>
    <col min="14592" max="14592" width="13.140625" customWidth="1"/>
    <col min="14593" max="14593" width="43" customWidth="1"/>
    <col min="14595" max="14605" width="15" customWidth="1"/>
    <col min="14848" max="14848" width="13.140625" customWidth="1"/>
    <col min="14849" max="14849" width="43" customWidth="1"/>
    <col min="14851" max="14861" width="15" customWidth="1"/>
    <col min="15104" max="15104" width="13.140625" customWidth="1"/>
    <col min="15105" max="15105" width="43" customWidth="1"/>
    <col min="15107" max="15117" width="15" customWidth="1"/>
    <col min="15360" max="15360" width="13.140625" customWidth="1"/>
    <col min="15361" max="15361" width="43" customWidth="1"/>
    <col min="15363" max="15373" width="15" customWidth="1"/>
    <col min="15616" max="15616" width="13.140625" customWidth="1"/>
    <col min="15617" max="15617" width="43" customWidth="1"/>
    <col min="15619" max="15629" width="15" customWidth="1"/>
    <col min="15872" max="15872" width="13.140625" customWidth="1"/>
    <col min="15873" max="15873" width="43" customWidth="1"/>
    <col min="15875" max="15885" width="15" customWidth="1"/>
    <col min="16128" max="16128" width="13.140625" customWidth="1"/>
    <col min="16129" max="16129" width="43" customWidth="1"/>
    <col min="16131" max="16141" width="15" customWidth="1"/>
  </cols>
  <sheetData>
    <row r="1" spans="1:19" ht="23.25" x14ac:dyDescent="0.25">
      <c r="A1" s="383" t="s">
        <v>116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9" x14ac:dyDescent="0.25">
      <c r="A2" s="384" t="s">
        <v>118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9" ht="18" x14ac:dyDescent="0.25">
      <c r="A3" s="385" t="s">
        <v>26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</row>
    <row r="4" spans="1:19" ht="20.25" x14ac:dyDescent="0.25">
      <c r="A4" s="275"/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</row>
    <row r="5" spans="1:19" ht="19.5" customHeight="1" x14ac:dyDescent="0.25">
      <c r="B5" s="387" t="s">
        <v>182</v>
      </c>
      <c r="C5" s="278" t="s">
        <v>28</v>
      </c>
      <c r="D5" s="279"/>
      <c r="E5" s="280"/>
      <c r="F5" s="269"/>
      <c r="G5" s="283"/>
      <c r="H5" s="283"/>
      <c r="I5" s="283"/>
      <c r="J5" s="283"/>
      <c r="K5" s="283"/>
      <c r="L5" s="283"/>
      <c r="M5" s="269"/>
    </row>
    <row r="6" spans="1:19" ht="19.5" customHeight="1" x14ac:dyDescent="0.25">
      <c r="B6" s="387" t="s">
        <v>29</v>
      </c>
      <c r="C6" s="278" t="s">
        <v>30</v>
      </c>
      <c r="D6" s="280"/>
      <c r="E6" s="280"/>
      <c r="F6" s="269"/>
      <c r="L6" s="278" t="s">
        <v>31</v>
      </c>
      <c r="M6" s="51">
        <v>21446.012000000002</v>
      </c>
    </row>
    <row r="7" spans="1:19" ht="32.25" customHeight="1" x14ac:dyDescent="0.25">
      <c r="B7" s="387" t="s">
        <v>32</v>
      </c>
      <c r="C7" s="677" t="s">
        <v>362</v>
      </c>
      <c r="D7" s="680"/>
      <c r="E7" s="680"/>
      <c r="F7" s="680"/>
      <c r="G7" s="683"/>
      <c r="H7" s="683"/>
      <c r="I7" s="683"/>
      <c r="J7" s="683"/>
      <c r="L7" s="388" t="s">
        <v>33</v>
      </c>
      <c r="M7" s="407">
        <v>2522881.12</v>
      </c>
    </row>
    <row r="8" spans="1:19" ht="35.25" customHeight="1" x14ac:dyDescent="0.25">
      <c r="B8" s="387" t="s">
        <v>34</v>
      </c>
      <c r="C8" s="677" t="s">
        <v>318</v>
      </c>
      <c r="D8" s="678"/>
      <c r="E8" s="678"/>
      <c r="F8" s="678"/>
      <c r="L8" s="388" t="s">
        <v>35</v>
      </c>
      <c r="M8" s="408">
        <v>117.63870690737279</v>
      </c>
    </row>
    <row r="9" spans="1:19" ht="15.75" thickBot="1" x14ac:dyDescent="0.3"/>
    <row r="10" spans="1:19" ht="48.75" thickTop="1" thickBot="1" x14ac:dyDescent="0.3">
      <c r="A10" s="389" t="s">
        <v>36</v>
      </c>
      <c r="B10" s="389" t="s">
        <v>183</v>
      </c>
      <c r="C10" s="389" t="s">
        <v>146</v>
      </c>
      <c r="D10" s="390" t="s">
        <v>295</v>
      </c>
      <c r="E10" s="390" t="s">
        <v>296</v>
      </c>
      <c r="F10" s="390" t="s">
        <v>325</v>
      </c>
      <c r="G10" s="390" t="s">
        <v>326</v>
      </c>
      <c r="H10" s="390" t="s">
        <v>327</v>
      </c>
      <c r="I10" s="390" t="s">
        <v>328</v>
      </c>
      <c r="J10" s="390" t="s">
        <v>329</v>
      </c>
      <c r="K10" s="390" t="s">
        <v>330</v>
      </c>
      <c r="L10" s="390" t="s">
        <v>331</v>
      </c>
      <c r="M10" s="390" t="s">
        <v>332</v>
      </c>
      <c r="O10" s="273"/>
      <c r="P10" s="273"/>
      <c r="Q10" s="273"/>
      <c r="R10" s="273"/>
      <c r="S10" s="273"/>
    </row>
    <row r="11" spans="1:19" ht="16.5" thickTop="1" thickBot="1" x14ac:dyDescent="0.3">
      <c r="A11" s="391">
        <v>72947</v>
      </c>
      <c r="B11" s="392" t="s">
        <v>184</v>
      </c>
      <c r="C11" s="393">
        <v>0</v>
      </c>
      <c r="D11" s="394">
        <v>0</v>
      </c>
      <c r="E11" s="395">
        <v>0</v>
      </c>
      <c r="F11" s="394">
        <v>0</v>
      </c>
      <c r="G11" s="395">
        <v>0</v>
      </c>
      <c r="H11" s="394">
        <v>0</v>
      </c>
      <c r="I11" s="395">
        <v>0</v>
      </c>
      <c r="J11" s="394">
        <v>0</v>
      </c>
      <c r="K11" s="395">
        <v>0</v>
      </c>
      <c r="L11" s="394">
        <v>0</v>
      </c>
      <c r="M11" s="395">
        <v>0</v>
      </c>
      <c r="O11" s="269"/>
      <c r="P11" s="269"/>
      <c r="Q11" s="269"/>
      <c r="R11" s="269"/>
      <c r="S11" s="269"/>
    </row>
    <row r="12" spans="1:19" ht="16.5" thickTop="1" thickBot="1" x14ac:dyDescent="0.3">
      <c r="A12" s="391">
        <v>72947</v>
      </c>
      <c r="B12" s="392" t="s">
        <v>185</v>
      </c>
      <c r="C12" s="393">
        <v>558.7600000000001</v>
      </c>
      <c r="D12" s="394">
        <v>124.80000000000001</v>
      </c>
      <c r="E12" s="395">
        <v>40.260000000000005</v>
      </c>
      <c r="F12" s="394">
        <v>66.8</v>
      </c>
      <c r="G12" s="395">
        <v>17.059999999999999</v>
      </c>
      <c r="H12" s="394">
        <v>18.66</v>
      </c>
      <c r="I12" s="395">
        <v>138.97999999999999</v>
      </c>
      <c r="J12" s="394">
        <v>0</v>
      </c>
      <c r="K12" s="395">
        <v>64</v>
      </c>
      <c r="L12" s="394">
        <v>31</v>
      </c>
      <c r="M12" s="395">
        <v>57.2</v>
      </c>
      <c r="O12" s="553"/>
      <c r="P12" s="554"/>
      <c r="Q12" s="554"/>
      <c r="R12" s="554"/>
      <c r="S12" s="554"/>
    </row>
    <row r="13" spans="1:19" ht="31.5" thickTop="1" thickBot="1" x14ac:dyDescent="0.3">
      <c r="A13" s="391">
        <v>72947</v>
      </c>
      <c r="B13" s="392" t="s">
        <v>186</v>
      </c>
      <c r="C13" s="393">
        <v>0</v>
      </c>
      <c r="D13" s="394">
        <v>0</v>
      </c>
      <c r="E13" s="395">
        <v>0</v>
      </c>
      <c r="F13" s="394">
        <v>0</v>
      </c>
      <c r="G13" s="395">
        <v>0</v>
      </c>
      <c r="H13" s="394">
        <v>0</v>
      </c>
      <c r="I13" s="395">
        <v>0</v>
      </c>
      <c r="J13" s="394">
        <v>0</v>
      </c>
      <c r="K13" s="395">
        <v>0</v>
      </c>
      <c r="L13" s="394">
        <v>0</v>
      </c>
      <c r="M13" s="395">
        <v>0</v>
      </c>
    </row>
    <row r="14" spans="1:19" ht="16.5" thickTop="1" thickBot="1" x14ac:dyDescent="0.3">
      <c r="A14" s="391">
        <v>5213362</v>
      </c>
      <c r="B14" s="392" t="s">
        <v>187</v>
      </c>
      <c r="C14" s="393">
        <v>0</v>
      </c>
      <c r="D14" s="394">
        <v>0</v>
      </c>
      <c r="E14" s="395">
        <v>0</v>
      </c>
      <c r="F14" s="394">
        <v>0</v>
      </c>
      <c r="G14" s="395">
        <v>0</v>
      </c>
      <c r="H14" s="394">
        <v>0</v>
      </c>
      <c r="I14" s="395">
        <v>0</v>
      </c>
      <c r="J14" s="394">
        <v>0</v>
      </c>
      <c r="K14" s="395">
        <v>0</v>
      </c>
      <c r="L14" s="394">
        <v>0</v>
      </c>
      <c r="M14" s="395">
        <v>0</v>
      </c>
    </row>
    <row r="15" spans="1:19" ht="16.5" thickTop="1" thickBot="1" x14ac:dyDescent="0.3">
      <c r="A15" s="391">
        <v>5213409</v>
      </c>
      <c r="B15" s="392" t="s">
        <v>188</v>
      </c>
      <c r="C15" s="393">
        <v>69.900000000000006</v>
      </c>
      <c r="D15" s="394">
        <v>10.5</v>
      </c>
      <c r="E15" s="395">
        <v>5.25</v>
      </c>
      <c r="F15" s="394">
        <v>11.924999999999999</v>
      </c>
      <c r="G15" s="395">
        <v>5.0250000000000004</v>
      </c>
      <c r="H15" s="394"/>
      <c r="I15" s="395">
        <v>20.700000000000003</v>
      </c>
      <c r="J15" s="394">
        <v>0</v>
      </c>
      <c r="K15" s="395">
        <v>5.25</v>
      </c>
      <c r="L15" s="394">
        <v>0</v>
      </c>
      <c r="M15" s="395">
        <v>11.25</v>
      </c>
    </row>
    <row r="16" spans="1:19" ht="16.5" thickTop="1" thickBot="1" x14ac:dyDescent="0.3">
      <c r="A16" s="391">
        <v>5213409</v>
      </c>
      <c r="B16" s="392" t="s">
        <v>189</v>
      </c>
      <c r="C16" s="393">
        <v>306.39999999999998</v>
      </c>
      <c r="D16" s="394">
        <v>56</v>
      </c>
      <c r="E16" s="395">
        <v>33.6</v>
      </c>
      <c r="F16" s="394">
        <v>42.400000000000006</v>
      </c>
      <c r="G16" s="395">
        <v>21.44</v>
      </c>
      <c r="H16" s="394">
        <v>10.72</v>
      </c>
      <c r="I16" s="395">
        <v>66.240000000000009</v>
      </c>
      <c r="J16" s="394">
        <v>9.6000000000000014</v>
      </c>
      <c r="K16" s="395">
        <v>11.200000000000001</v>
      </c>
      <c r="L16" s="394">
        <v>19.200000000000003</v>
      </c>
      <c r="M16" s="395">
        <v>36</v>
      </c>
    </row>
    <row r="17" spans="1:13" ht="16.5" thickTop="1" thickBot="1" x14ac:dyDescent="0.3">
      <c r="A17" s="391">
        <v>5213409</v>
      </c>
      <c r="B17" s="392" t="s">
        <v>190</v>
      </c>
      <c r="C17" s="393">
        <v>0</v>
      </c>
      <c r="D17" s="394">
        <v>0</v>
      </c>
      <c r="E17" s="395">
        <v>0</v>
      </c>
      <c r="F17" s="394">
        <v>0</v>
      </c>
      <c r="G17" s="395">
        <v>0</v>
      </c>
      <c r="H17" s="394">
        <v>0</v>
      </c>
      <c r="I17" s="395">
        <v>0</v>
      </c>
      <c r="J17" s="394">
        <v>0</v>
      </c>
      <c r="K17" s="395">
        <v>0</v>
      </c>
      <c r="L17" s="394">
        <v>0</v>
      </c>
      <c r="M17" s="395">
        <v>0</v>
      </c>
    </row>
    <row r="18" spans="1:13" ht="16.5" thickTop="1" thickBot="1" x14ac:dyDescent="0.3">
      <c r="A18" s="391"/>
      <c r="B18" s="392"/>
      <c r="C18" s="393">
        <v>0</v>
      </c>
      <c r="D18" s="394"/>
      <c r="E18" s="395"/>
      <c r="F18" s="394"/>
      <c r="G18" s="395"/>
      <c r="H18" s="394"/>
      <c r="I18" s="395"/>
      <c r="J18" s="394"/>
      <c r="K18" s="395"/>
      <c r="L18" s="394"/>
      <c r="M18" s="395"/>
    </row>
    <row r="19" spans="1:13" ht="16.5" thickTop="1" thickBot="1" x14ac:dyDescent="0.3">
      <c r="A19" s="391" t="s">
        <v>64</v>
      </c>
      <c r="B19" s="392" t="s">
        <v>191</v>
      </c>
      <c r="C19" s="393">
        <v>56</v>
      </c>
      <c r="D19" s="394">
        <v>6</v>
      </c>
      <c r="E19" s="395">
        <v>8</v>
      </c>
      <c r="F19" s="394">
        <v>14</v>
      </c>
      <c r="G19" s="395">
        <v>4</v>
      </c>
      <c r="H19" s="394">
        <v>0</v>
      </c>
      <c r="I19" s="395">
        <v>8</v>
      </c>
      <c r="J19" s="394">
        <v>0</v>
      </c>
      <c r="K19" s="395">
        <v>4</v>
      </c>
      <c r="L19" s="394">
        <v>6</v>
      </c>
      <c r="M19" s="395">
        <v>6</v>
      </c>
    </row>
    <row r="20" spans="1:13" ht="16.5" thickTop="1" thickBot="1" x14ac:dyDescent="0.3">
      <c r="A20" s="391">
        <v>5213459</v>
      </c>
      <c r="B20" s="392" t="s">
        <v>192</v>
      </c>
      <c r="C20" s="393">
        <v>31</v>
      </c>
      <c r="D20" s="394">
        <v>3</v>
      </c>
      <c r="E20" s="395">
        <v>3</v>
      </c>
      <c r="F20" s="394">
        <v>7</v>
      </c>
      <c r="G20" s="395">
        <v>2</v>
      </c>
      <c r="H20" s="394">
        <v>1</v>
      </c>
      <c r="I20" s="395">
        <v>3</v>
      </c>
      <c r="J20" s="394">
        <v>1</v>
      </c>
      <c r="K20" s="395">
        <v>2</v>
      </c>
      <c r="L20" s="394">
        <v>2</v>
      </c>
      <c r="M20" s="395">
        <v>7</v>
      </c>
    </row>
    <row r="21" spans="1:13" ht="16.5" thickTop="1" thickBot="1" x14ac:dyDescent="0.3">
      <c r="A21" s="391">
        <v>5213468</v>
      </c>
      <c r="B21" s="392" t="s">
        <v>193</v>
      </c>
      <c r="C21" s="393">
        <v>67</v>
      </c>
      <c r="D21" s="394">
        <v>9</v>
      </c>
      <c r="E21" s="395">
        <v>6</v>
      </c>
      <c r="F21" s="394">
        <v>16</v>
      </c>
      <c r="G21" s="395">
        <v>4</v>
      </c>
      <c r="H21" s="394">
        <v>2</v>
      </c>
      <c r="I21" s="395">
        <v>18</v>
      </c>
      <c r="J21" s="394">
        <v>0</v>
      </c>
      <c r="K21" s="395">
        <v>3</v>
      </c>
      <c r="L21" s="394">
        <v>2</v>
      </c>
      <c r="M21" s="395">
        <v>7</v>
      </c>
    </row>
    <row r="22" spans="1:13" ht="31.5" thickTop="1" thickBot="1" x14ac:dyDescent="0.3">
      <c r="A22" s="391">
        <v>5213459</v>
      </c>
      <c r="B22" s="392" t="s">
        <v>194</v>
      </c>
      <c r="C22" s="393">
        <v>6</v>
      </c>
      <c r="D22" s="394">
        <v>1</v>
      </c>
      <c r="E22" s="395">
        <v>0</v>
      </c>
      <c r="F22" s="394">
        <v>1</v>
      </c>
      <c r="G22" s="395">
        <v>0</v>
      </c>
      <c r="H22" s="394">
        <v>0</v>
      </c>
      <c r="I22" s="395">
        <v>2</v>
      </c>
      <c r="J22" s="394">
        <v>0</v>
      </c>
      <c r="K22" s="395">
        <v>2</v>
      </c>
      <c r="L22" s="394">
        <v>0</v>
      </c>
      <c r="M22" s="395"/>
    </row>
    <row r="23" spans="1:13" ht="16.5" thickTop="1" thickBot="1" x14ac:dyDescent="0.3">
      <c r="A23" s="391"/>
      <c r="B23" s="392"/>
      <c r="C23" s="393"/>
      <c r="D23" s="394"/>
      <c r="E23" s="395"/>
      <c r="F23" s="394"/>
      <c r="G23" s="395"/>
      <c r="H23" s="394"/>
      <c r="I23" s="395"/>
      <c r="J23" s="394"/>
      <c r="K23" s="395"/>
      <c r="L23" s="394"/>
      <c r="M23" s="395"/>
    </row>
    <row r="24" spans="1:13" ht="61.5" thickTop="1" thickBot="1" x14ac:dyDescent="0.3">
      <c r="A24" s="391">
        <v>5213858</v>
      </c>
      <c r="B24" s="392" t="s">
        <v>195</v>
      </c>
      <c r="C24" s="393">
        <v>31</v>
      </c>
      <c r="D24" s="394">
        <v>3</v>
      </c>
      <c r="E24" s="395">
        <v>3</v>
      </c>
      <c r="F24" s="394">
        <v>7</v>
      </c>
      <c r="G24" s="395">
        <v>2</v>
      </c>
      <c r="H24" s="394">
        <v>0</v>
      </c>
      <c r="I24" s="395">
        <v>3</v>
      </c>
      <c r="J24" s="394">
        <v>1</v>
      </c>
      <c r="K24" s="395">
        <v>2</v>
      </c>
      <c r="L24" s="394">
        <v>3</v>
      </c>
      <c r="M24" s="395">
        <v>7</v>
      </c>
    </row>
    <row r="25" spans="1:13" ht="59.25" thickTop="1" thickBot="1" x14ac:dyDescent="0.3">
      <c r="A25" s="391">
        <v>5213858</v>
      </c>
      <c r="B25" s="392" t="s">
        <v>196</v>
      </c>
      <c r="C25" s="393">
        <v>32</v>
      </c>
      <c r="D25" s="394">
        <v>3</v>
      </c>
      <c r="E25" s="395">
        <v>3</v>
      </c>
      <c r="F25" s="394">
        <v>7</v>
      </c>
      <c r="G25" s="395">
        <v>2</v>
      </c>
      <c r="H25" s="394">
        <v>1</v>
      </c>
      <c r="I25" s="395">
        <v>4</v>
      </c>
      <c r="J25" s="394">
        <v>1</v>
      </c>
      <c r="K25" s="395">
        <v>2</v>
      </c>
      <c r="L25" s="394">
        <v>2</v>
      </c>
      <c r="M25" s="395">
        <v>7</v>
      </c>
    </row>
    <row r="26" spans="1:13" ht="59.25" thickTop="1" thickBot="1" x14ac:dyDescent="0.3">
      <c r="A26" s="391">
        <v>5213858</v>
      </c>
      <c r="B26" s="392" t="s">
        <v>197</v>
      </c>
      <c r="C26" s="393">
        <v>0</v>
      </c>
      <c r="D26" s="394">
        <v>0</v>
      </c>
      <c r="E26" s="395">
        <v>0</v>
      </c>
      <c r="F26" s="394">
        <v>0</v>
      </c>
      <c r="G26" s="395">
        <v>0</v>
      </c>
      <c r="H26" s="394">
        <v>0</v>
      </c>
      <c r="I26" s="395">
        <v>0</v>
      </c>
      <c r="J26" s="394">
        <v>0</v>
      </c>
      <c r="K26" s="395">
        <v>0</v>
      </c>
      <c r="L26" s="394">
        <v>0</v>
      </c>
      <c r="M26" s="395">
        <v>0</v>
      </c>
    </row>
    <row r="27" spans="1:13" ht="46.5" thickTop="1" thickBot="1" x14ac:dyDescent="0.3">
      <c r="A27" s="391">
        <v>5213863</v>
      </c>
      <c r="B27" s="392" t="s">
        <v>198</v>
      </c>
      <c r="C27" s="393">
        <v>54</v>
      </c>
      <c r="D27" s="394">
        <v>7</v>
      </c>
      <c r="E27" s="395">
        <v>4</v>
      </c>
      <c r="F27" s="394">
        <v>13</v>
      </c>
      <c r="G27" s="395">
        <v>2</v>
      </c>
      <c r="H27" s="394">
        <v>2</v>
      </c>
      <c r="I27" s="395">
        <v>16</v>
      </c>
      <c r="J27" s="394">
        <v>0</v>
      </c>
      <c r="K27" s="395">
        <v>2</v>
      </c>
      <c r="L27" s="394">
        <v>2</v>
      </c>
      <c r="M27" s="395">
        <v>6</v>
      </c>
    </row>
    <row r="28" spans="1:13" ht="46.5" thickTop="1" thickBot="1" x14ac:dyDescent="0.3">
      <c r="A28" s="391">
        <v>5213863</v>
      </c>
      <c r="B28" s="392" t="s">
        <v>199</v>
      </c>
      <c r="C28" s="393">
        <v>0</v>
      </c>
      <c r="D28" s="394"/>
      <c r="E28" s="395">
        <v>0</v>
      </c>
      <c r="F28" s="394"/>
      <c r="G28" s="395"/>
      <c r="H28" s="394">
        <v>0</v>
      </c>
      <c r="I28" s="395"/>
      <c r="J28" s="394">
        <v>0</v>
      </c>
      <c r="K28" s="395"/>
      <c r="L28" s="394">
        <v>0</v>
      </c>
      <c r="M28" s="395"/>
    </row>
    <row r="29" spans="1:13" ht="16.5" thickTop="1" thickBot="1" x14ac:dyDescent="0.3">
      <c r="A29" s="391"/>
      <c r="B29" s="392"/>
      <c r="C29" s="393">
        <v>0</v>
      </c>
      <c r="D29" s="394"/>
      <c r="E29" s="395"/>
      <c r="F29" s="394"/>
      <c r="G29" s="395"/>
      <c r="H29" s="394"/>
      <c r="I29" s="395"/>
      <c r="J29" s="394"/>
      <c r="K29" s="395"/>
      <c r="L29" s="394"/>
      <c r="M29" s="395"/>
    </row>
    <row r="30" spans="1:13" ht="16.5" thickTop="1" thickBot="1" x14ac:dyDescent="0.3">
      <c r="A30" s="391" t="s">
        <v>65</v>
      </c>
      <c r="B30" s="392" t="s">
        <v>200</v>
      </c>
      <c r="C30" s="393">
        <v>38.4</v>
      </c>
      <c r="D30" s="394">
        <v>6.4</v>
      </c>
      <c r="E30" s="395"/>
      <c r="F30" s="394">
        <v>6.4</v>
      </c>
      <c r="G30" s="395">
        <v>6.4</v>
      </c>
      <c r="H30" s="394"/>
      <c r="I30" s="395">
        <v>6.4</v>
      </c>
      <c r="J30" s="394"/>
      <c r="K30" s="395">
        <v>6.4</v>
      </c>
      <c r="L30" s="394"/>
      <c r="M30" s="395">
        <v>6.4</v>
      </c>
    </row>
    <row r="31" spans="1:13" ht="16.5" thickTop="1" thickBot="1" x14ac:dyDescent="0.3">
      <c r="A31" s="391" t="s">
        <v>201</v>
      </c>
      <c r="B31" s="392" t="s">
        <v>202</v>
      </c>
      <c r="C31" s="393">
        <v>0</v>
      </c>
      <c r="D31" s="394">
        <v>0</v>
      </c>
      <c r="E31" s="395">
        <v>0</v>
      </c>
      <c r="F31" s="394">
        <v>0</v>
      </c>
      <c r="G31" s="395">
        <v>0</v>
      </c>
      <c r="H31" s="394">
        <v>0</v>
      </c>
      <c r="I31" s="395">
        <v>0</v>
      </c>
      <c r="J31" s="394">
        <v>0</v>
      </c>
      <c r="K31" s="395">
        <v>0</v>
      </c>
      <c r="L31" s="394">
        <v>0</v>
      </c>
      <c r="M31" s="395">
        <v>0</v>
      </c>
    </row>
    <row r="32" spans="1:13" ht="15.75" thickTop="1" x14ac:dyDescent="0.25">
      <c r="C32" s="396"/>
      <c r="D32" s="397"/>
      <c r="E32" s="397"/>
      <c r="F32" s="397"/>
      <c r="G32" s="397"/>
      <c r="H32" s="397"/>
      <c r="I32" s="397"/>
      <c r="J32" s="397"/>
      <c r="K32" s="397"/>
      <c r="L32" s="397"/>
      <c r="M32" s="397"/>
    </row>
    <row r="33" spans="2:13" x14ac:dyDescent="0.25">
      <c r="L33" s="426" t="s">
        <v>324</v>
      </c>
    </row>
    <row r="36" spans="2:13" x14ac:dyDescent="0.25">
      <c r="C36" s="312"/>
      <c r="D36" s="305"/>
      <c r="E36" s="314"/>
      <c r="F36" s="306"/>
      <c r="G36" s="737"/>
      <c r="I36" s="738"/>
      <c r="J36" s="307"/>
      <c r="K36" s="307"/>
      <c r="L36" s="307"/>
      <c r="M36" s="314"/>
    </row>
    <row r="37" spans="2:13" x14ac:dyDescent="0.25">
      <c r="C37" s="312"/>
      <c r="D37" s="305"/>
      <c r="E37" s="314"/>
      <c r="F37" s="306"/>
      <c r="J37" s="664"/>
      <c r="K37" s="664"/>
      <c r="L37" s="664"/>
      <c r="M37" s="664"/>
    </row>
    <row r="38" spans="2:13" x14ac:dyDescent="0.25">
      <c r="C38" s="312"/>
      <c r="D38" s="305"/>
      <c r="E38" s="314"/>
      <c r="F38" s="306"/>
      <c r="J38" s="540"/>
      <c r="K38" s="540"/>
      <c r="L38" s="540"/>
      <c r="M38" s="314"/>
    </row>
    <row r="39" spans="2:13" x14ac:dyDescent="0.25">
      <c r="B39" s="267"/>
      <c r="C39" s="267"/>
      <c r="D39" s="307"/>
      <c r="E39" s="267"/>
      <c r="F39" s="307"/>
      <c r="J39" s="540"/>
      <c r="K39" s="540"/>
      <c r="L39" s="540"/>
      <c r="M39" s="336"/>
    </row>
    <row r="40" spans="2:13" x14ac:dyDescent="0.25">
      <c r="B40" s="267"/>
      <c r="C40" s="267"/>
      <c r="D40" s="307"/>
      <c r="E40" s="267"/>
      <c r="F40" s="307"/>
      <c r="G40" s="381"/>
      <c r="H40" s="305"/>
      <c r="I40" s="540"/>
      <c r="J40" s="540"/>
      <c r="K40" s="540"/>
      <c r="L40" s="540"/>
      <c r="M40" s="336"/>
    </row>
    <row r="43" spans="2:13" ht="15.75" x14ac:dyDescent="0.25">
      <c r="B43" s="742" t="s">
        <v>179</v>
      </c>
      <c r="G43" s="739"/>
      <c r="H43" s="740" t="s">
        <v>179</v>
      </c>
      <c r="I43" s="739"/>
    </row>
    <row r="44" spans="2:13" ht="15.75" x14ac:dyDescent="0.25">
      <c r="B44" s="742" t="s">
        <v>237</v>
      </c>
      <c r="G44" s="858" t="s">
        <v>235</v>
      </c>
      <c r="H44" s="858"/>
      <c r="I44" s="858"/>
    </row>
    <row r="45" spans="2:13" x14ac:dyDescent="0.25">
      <c r="B45" s="741" t="s">
        <v>75</v>
      </c>
      <c r="C45" s="398"/>
      <c r="G45" s="741"/>
      <c r="H45" s="740" t="s">
        <v>84</v>
      </c>
      <c r="I45" s="740"/>
    </row>
    <row r="46" spans="2:13" x14ac:dyDescent="0.25">
      <c r="B46" s="398"/>
      <c r="C46" s="398"/>
      <c r="G46" s="741"/>
      <c r="H46" s="740" t="s">
        <v>236</v>
      </c>
      <c r="I46" s="740"/>
    </row>
    <row r="47" spans="2:13" x14ac:dyDescent="0.25">
      <c r="B47" s="398"/>
      <c r="C47" s="398"/>
      <c r="D47" s="399"/>
      <c r="E47" s="399"/>
      <c r="F47" s="399"/>
      <c r="G47" s="399"/>
      <c r="H47" s="399"/>
      <c r="I47" s="399"/>
      <c r="J47" s="399"/>
      <c r="K47" s="399"/>
      <c r="L47" s="399"/>
      <c r="M47" s="399"/>
    </row>
    <row r="48" spans="2:13" x14ac:dyDescent="0.25">
      <c r="B48" s="398"/>
      <c r="C48" s="398"/>
      <c r="D48" s="399"/>
      <c r="E48" s="399"/>
      <c r="F48" s="399"/>
      <c r="G48" s="399"/>
      <c r="H48" s="399"/>
      <c r="I48" s="399"/>
      <c r="J48" s="399"/>
      <c r="K48" s="399"/>
      <c r="L48" s="399"/>
      <c r="M48" s="399"/>
    </row>
    <row r="49" spans="2:13" x14ac:dyDescent="0.25">
      <c r="B49" s="398"/>
      <c r="C49" s="398"/>
      <c r="D49" s="399"/>
      <c r="E49" s="399"/>
      <c r="F49" s="399"/>
      <c r="G49" s="399"/>
      <c r="H49" s="399"/>
      <c r="I49" s="399"/>
      <c r="J49" s="399"/>
      <c r="K49" s="399"/>
      <c r="L49" s="399"/>
      <c r="M49" s="399"/>
    </row>
    <row r="50" spans="2:13" x14ac:dyDescent="0.25">
      <c r="B50" s="398"/>
      <c r="C50" s="398"/>
    </row>
    <row r="51" spans="2:13" x14ac:dyDescent="0.25">
      <c r="B51" s="398"/>
      <c r="C51" s="398"/>
    </row>
    <row r="52" spans="2:13" x14ac:dyDescent="0.25">
      <c r="B52" s="398"/>
      <c r="C52" s="398"/>
    </row>
    <row r="53" spans="2:13" x14ac:dyDescent="0.25">
      <c r="B53" s="398"/>
      <c r="C53" s="398"/>
    </row>
    <row r="54" spans="2:13" x14ac:dyDescent="0.25">
      <c r="B54" s="398"/>
      <c r="C54" s="398"/>
    </row>
    <row r="56" spans="2:13" x14ac:dyDescent="0.25">
      <c r="D56" s="400"/>
      <c r="E56" s="400"/>
      <c r="F56" s="400"/>
      <c r="G56" s="400"/>
      <c r="H56" s="400"/>
      <c r="I56" s="400"/>
      <c r="J56" s="400"/>
      <c r="K56" s="400"/>
      <c r="L56" s="400"/>
      <c r="M56" s="400"/>
    </row>
    <row r="57" spans="2:13" x14ac:dyDescent="0.25">
      <c r="D57" s="400"/>
      <c r="E57" s="400"/>
      <c r="F57" s="400"/>
      <c r="G57" s="400"/>
      <c r="H57" s="400"/>
      <c r="I57" s="400"/>
      <c r="J57" s="400"/>
      <c r="K57" s="400"/>
      <c r="L57" s="400"/>
      <c r="M57" s="400"/>
    </row>
    <row r="58" spans="2:13" x14ac:dyDescent="0.25">
      <c r="D58" s="400"/>
      <c r="E58" s="400"/>
      <c r="F58" s="400"/>
      <c r="G58" s="400"/>
      <c r="H58" s="400"/>
      <c r="I58" s="400"/>
      <c r="J58" s="400"/>
      <c r="K58" s="400"/>
      <c r="L58" s="400"/>
      <c r="M58" s="400"/>
    </row>
    <row r="59" spans="2:13" x14ac:dyDescent="0.25">
      <c r="D59" s="400"/>
      <c r="E59" s="400"/>
      <c r="F59" s="400"/>
      <c r="G59" s="400"/>
      <c r="H59" s="400"/>
      <c r="I59" s="400"/>
      <c r="J59" s="400"/>
      <c r="K59" s="400"/>
      <c r="L59" s="400"/>
      <c r="M59" s="400"/>
    </row>
    <row r="60" spans="2:13" x14ac:dyDescent="0.25">
      <c r="D60" s="400"/>
      <c r="E60" s="400"/>
      <c r="F60" s="400"/>
      <c r="G60" s="400"/>
      <c r="H60" s="400"/>
      <c r="I60" s="400"/>
      <c r="J60" s="400"/>
      <c r="K60" s="400"/>
      <c r="L60" s="400"/>
      <c r="M60" s="400"/>
    </row>
    <row r="61" spans="2:13" x14ac:dyDescent="0.25">
      <c r="D61" s="400"/>
      <c r="E61" s="400"/>
      <c r="F61" s="400"/>
      <c r="G61" s="400"/>
      <c r="H61" s="400"/>
      <c r="I61" s="400"/>
      <c r="J61" s="400"/>
      <c r="K61" s="400"/>
      <c r="L61" s="400"/>
      <c r="M61" s="400"/>
    </row>
    <row r="62" spans="2:13" x14ac:dyDescent="0.25">
      <c r="D62" s="400"/>
      <c r="E62" s="400"/>
      <c r="F62" s="400"/>
      <c r="G62" s="400"/>
      <c r="H62" s="400"/>
      <c r="I62" s="400"/>
      <c r="J62" s="400"/>
      <c r="K62" s="400"/>
      <c r="L62" s="400"/>
      <c r="M62" s="400"/>
    </row>
  </sheetData>
  <mergeCells count="1">
    <mergeCell ref="G44:I44"/>
  </mergeCells>
  <pageMargins left="0.511811024" right="0.511811024" top="0.78740157499999996" bottom="0.78740157499999996" header="0.31496062000000002" footer="0.31496062000000002"/>
  <pageSetup paperSize="9" scale="3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3"/>
  <sheetViews>
    <sheetView view="pageBreakPreview" topLeftCell="A7" zoomScale="60" zoomScaleNormal="60" workbookViewId="0">
      <selection activeCell="C18" sqref="C18:C19"/>
    </sheetView>
  </sheetViews>
  <sheetFormatPr defaultRowHeight="12.75" x14ac:dyDescent="0.2"/>
  <cols>
    <col min="1" max="1" width="16.7109375" style="231" customWidth="1"/>
    <col min="2" max="2" width="89.140625" style="231" bestFit="1" customWidth="1"/>
    <col min="3" max="3" width="12.28515625" style="231" customWidth="1"/>
    <col min="4" max="4" width="27.7109375" style="255" customWidth="1"/>
    <col min="5" max="7" width="8.140625" style="231" customWidth="1"/>
    <col min="8" max="8" width="8.7109375" style="231" customWidth="1"/>
    <col min="9" max="9" width="9" style="231" customWidth="1"/>
    <col min="10" max="10" width="8.140625" style="231" customWidth="1"/>
    <col min="11" max="12" width="8.140625" style="247" customWidth="1"/>
    <col min="13" max="13" width="8.140625" style="231" customWidth="1"/>
    <col min="14" max="14" width="8.140625" style="248" customWidth="1"/>
    <col min="15" max="24" width="8.140625" style="231" customWidth="1"/>
    <col min="25" max="25" width="18.85546875" style="231" bestFit="1" customWidth="1"/>
    <col min="26" max="216" width="9.140625" style="231"/>
    <col min="217" max="217" width="16.7109375" style="231" customWidth="1"/>
    <col min="218" max="218" width="52.5703125" style="231" customWidth="1"/>
    <col min="219" max="219" width="12.28515625" style="231" customWidth="1"/>
    <col min="220" max="220" width="27.7109375" style="231" customWidth="1"/>
    <col min="221" max="223" width="8.140625" style="231" customWidth="1"/>
    <col min="224" max="224" width="8.7109375" style="231" customWidth="1"/>
    <col min="225" max="225" width="9" style="231" customWidth="1"/>
    <col min="226" max="240" width="8.140625" style="231" customWidth="1"/>
    <col min="241" max="280" width="0" style="231" hidden="1" customWidth="1"/>
    <col min="281" max="281" width="18.85546875" style="231" bestFit="1" customWidth="1"/>
    <col min="282" max="472" width="9.140625" style="231"/>
    <col min="473" max="473" width="16.7109375" style="231" customWidth="1"/>
    <col min="474" max="474" width="52.5703125" style="231" customWidth="1"/>
    <col min="475" max="475" width="12.28515625" style="231" customWidth="1"/>
    <col min="476" max="476" width="27.7109375" style="231" customWidth="1"/>
    <col min="477" max="479" width="8.140625" style="231" customWidth="1"/>
    <col min="480" max="480" width="8.7109375" style="231" customWidth="1"/>
    <col min="481" max="481" width="9" style="231" customWidth="1"/>
    <col min="482" max="496" width="8.140625" style="231" customWidth="1"/>
    <col min="497" max="536" width="0" style="231" hidden="1" customWidth="1"/>
    <col min="537" max="537" width="18.85546875" style="231" bestFit="1" customWidth="1"/>
    <col min="538" max="728" width="9.140625" style="231"/>
    <col min="729" max="729" width="16.7109375" style="231" customWidth="1"/>
    <col min="730" max="730" width="52.5703125" style="231" customWidth="1"/>
    <col min="731" max="731" width="12.28515625" style="231" customWidth="1"/>
    <col min="732" max="732" width="27.7109375" style="231" customWidth="1"/>
    <col min="733" max="735" width="8.140625" style="231" customWidth="1"/>
    <col min="736" max="736" width="8.7109375" style="231" customWidth="1"/>
    <col min="737" max="737" width="9" style="231" customWidth="1"/>
    <col min="738" max="752" width="8.140625" style="231" customWidth="1"/>
    <col min="753" max="792" width="0" style="231" hidden="1" customWidth="1"/>
    <col min="793" max="793" width="18.85546875" style="231" bestFit="1" customWidth="1"/>
    <col min="794" max="984" width="9.140625" style="231"/>
    <col min="985" max="985" width="16.7109375" style="231" customWidth="1"/>
    <col min="986" max="986" width="52.5703125" style="231" customWidth="1"/>
    <col min="987" max="987" width="12.28515625" style="231" customWidth="1"/>
    <col min="988" max="988" width="27.7109375" style="231" customWidth="1"/>
    <col min="989" max="991" width="8.140625" style="231" customWidth="1"/>
    <col min="992" max="992" width="8.7109375" style="231" customWidth="1"/>
    <col min="993" max="993" width="9" style="231" customWidth="1"/>
    <col min="994" max="1008" width="8.140625" style="231" customWidth="1"/>
    <col min="1009" max="1048" width="0" style="231" hidden="1" customWidth="1"/>
    <col min="1049" max="1049" width="18.85546875" style="231" bestFit="1" customWidth="1"/>
    <col min="1050" max="1240" width="9.140625" style="231"/>
    <col min="1241" max="1241" width="16.7109375" style="231" customWidth="1"/>
    <col min="1242" max="1242" width="52.5703125" style="231" customWidth="1"/>
    <col min="1243" max="1243" width="12.28515625" style="231" customWidth="1"/>
    <col min="1244" max="1244" width="27.7109375" style="231" customWidth="1"/>
    <col min="1245" max="1247" width="8.140625" style="231" customWidth="1"/>
    <col min="1248" max="1248" width="8.7109375" style="231" customWidth="1"/>
    <col min="1249" max="1249" width="9" style="231" customWidth="1"/>
    <col min="1250" max="1264" width="8.140625" style="231" customWidth="1"/>
    <col min="1265" max="1304" width="0" style="231" hidden="1" customWidth="1"/>
    <col min="1305" max="1305" width="18.85546875" style="231" bestFit="1" customWidth="1"/>
    <col min="1306" max="1496" width="9.140625" style="231"/>
    <col min="1497" max="1497" width="16.7109375" style="231" customWidth="1"/>
    <col min="1498" max="1498" width="52.5703125" style="231" customWidth="1"/>
    <col min="1499" max="1499" width="12.28515625" style="231" customWidth="1"/>
    <col min="1500" max="1500" width="27.7109375" style="231" customWidth="1"/>
    <col min="1501" max="1503" width="8.140625" style="231" customWidth="1"/>
    <col min="1504" max="1504" width="8.7109375" style="231" customWidth="1"/>
    <col min="1505" max="1505" width="9" style="231" customWidth="1"/>
    <col min="1506" max="1520" width="8.140625" style="231" customWidth="1"/>
    <col min="1521" max="1560" width="0" style="231" hidden="1" customWidth="1"/>
    <col min="1561" max="1561" width="18.85546875" style="231" bestFit="1" customWidth="1"/>
    <col min="1562" max="1752" width="9.140625" style="231"/>
    <col min="1753" max="1753" width="16.7109375" style="231" customWidth="1"/>
    <col min="1754" max="1754" width="52.5703125" style="231" customWidth="1"/>
    <col min="1755" max="1755" width="12.28515625" style="231" customWidth="1"/>
    <col min="1756" max="1756" width="27.7109375" style="231" customWidth="1"/>
    <col min="1757" max="1759" width="8.140625" style="231" customWidth="1"/>
    <col min="1760" max="1760" width="8.7109375" style="231" customWidth="1"/>
    <col min="1761" max="1761" width="9" style="231" customWidth="1"/>
    <col min="1762" max="1776" width="8.140625" style="231" customWidth="1"/>
    <col min="1777" max="1816" width="0" style="231" hidden="1" customWidth="1"/>
    <col min="1817" max="1817" width="18.85546875" style="231" bestFit="1" customWidth="1"/>
    <col min="1818" max="2008" width="9.140625" style="231"/>
    <col min="2009" max="2009" width="16.7109375" style="231" customWidth="1"/>
    <col min="2010" max="2010" width="52.5703125" style="231" customWidth="1"/>
    <col min="2011" max="2011" width="12.28515625" style="231" customWidth="1"/>
    <col min="2012" max="2012" width="27.7109375" style="231" customWidth="1"/>
    <col min="2013" max="2015" width="8.140625" style="231" customWidth="1"/>
    <col min="2016" max="2016" width="8.7109375" style="231" customWidth="1"/>
    <col min="2017" max="2017" width="9" style="231" customWidth="1"/>
    <col min="2018" max="2032" width="8.140625" style="231" customWidth="1"/>
    <col min="2033" max="2072" width="0" style="231" hidden="1" customWidth="1"/>
    <col min="2073" max="2073" width="18.85546875" style="231" bestFit="1" customWidth="1"/>
    <col min="2074" max="2264" width="9.140625" style="231"/>
    <col min="2265" max="2265" width="16.7109375" style="231" customWidth="1"/>
    <col min="2266" max="2266" width="52.5703125" style="231" customWidth="1"/>
    <col min="2267" max="2267" width="12.28515625" style="231" customWidth="1"/>
    <col min="2268" max="2268" width="27.7109375" style="231" customWidth="1"/>
    <col min="2269" max="2271" width="8.140625" style="231" customWidth="1"/>
    <col min="2272" max="2272" width="8.7109375" style="231" customWidth="1"/>
    <col min="2273" max="2273" width="9" style="231" customWidth="1"/>
    <col min="2274" max="2288" width="8.140625" style="231" customWidth="1"/>
    <col min="2289" max="2328" width="0" style="231" hidden="1" customWidth="1"/>
    <col min="2329" max="2329" width="18.85546875" style="231" bestFit="1" customWidth="1"/>
    <col min="2330" max="2520" width="9.140625" style="231"/>
    <col min="2521" max="2521" width="16.7109375" style="231" customWidth="1"/>
    <col min="2522" max="2522" width="52.5703125" style="231" customWidth="1"/>
    <col min="2523" max="2523" width="12.28515625" style="231" customWidth="1"/>
    <col min="2524" max="2524" width="27.7109375" style="231" customWidth="1"/>
    <col min="2525" max="2527" width="8.140625" style="231" customWidth="1"/>
    <col min="2528" max="2528" width="8.7109375" style="231" customWidth="1"/>
    <col min="2529" max="2529" width="9" style="231" customWidth="1"/>
    <col min="2530" max="2544" width="8.140625" style="231" customWidth="1"/>
    <col min="2545" max="2584" width="0" style="231" hidden="1" customWidth="1"/>
    <col min="2585" max="2585" width="18.85546875" style="231" bestFit="1" customWidth="1"/>
    <col min="2586" max="2776" width="9.140625" style="231"/>
    <col min="2777" max="2777" width="16.7109375" style="231" customWidth="1"/>
    <col min="2778" max="2778" width="52.5703125" style="231" customWidth="1"/>
    <col min="2779" max="2779" width="12.28515625" style="231" customWidth="1"/>
    <col min="2780" max="2780" width="27.7109375" style="231" customWidth="1"/>
    <col min="2781" max="2783" width="8.140625" style="231" customWidth="1"/>
    <col min="2784" max="2784" width="8.7109375" style="231" customWidth="1"/>
    <col min="2785" max="2785" width="9" style="231" customWidth="1"/>
    <col min="2786" max="2800" width="8.140625" style="231" customWidth="1"/>
    <col min="2801" max="2840" width="0" style="231" hidden="1" customWidth="1"/>
    <col min="2841" max="2841" width="18.85546875" style="231" bestFit="1" customWidth="1"/>
    <col min="2842" max="3032" width="9.140625" style="231"/>
    <col min="3033" max="3033" width="16.7109375" style="231" customWidth="1"/>
    <col min="3034" max="3034" width="52.5703125" style="231" customWidth="1"/>
    <col min="3035" max="3035" width="12.28515625" style="231" customWidth="1"/>
    <col min="3036" max="3036" width="27.7109375" style="231" customWidth="1"/>
    <col min="3037" max="3039" width="8.140625" style="231" customWidth="1"/>
    <col min="3040" max="3040" width="8.7109375" style="231" customWidth="1"/>
    <col min="3041" max="3041" width="9" style="231" customWidth="1"/>
    <col min="3042" max="3056" width="8.140625" style="231" customWidth="1"/>
    <col min="3057" max="3096" width="0" style="231" hidden="1" customWidth="1"/>
    <col min="3097" max="3097" width="18.85546875" style="231" bestFit="1" customWidth="1"/>
    <col min="3098" max="3288" width="9.140625" style="231"/>
    <col min="3289" max="3289" width="16.7109375" style="231" customWidth="1"/>
    <col min="3290" max="3290" width="52.5703125" style="231" customWidth="1"/>
    <col min="3291" max="3291" width="12.28515625" style="231" customWidth="1"/>
    <col min="3292" max="3292" width="27.7109375" style="231" customWidth="1"/>
    <col min="3293" max="3295" width="8.140625" style="231" customWidth="1"/>
    <col min="3296" max="3296" width="8.7109375" style="231" customWidth="1"/>
    <col min="3297" max="3297" width="9" style="231" customWidth="1"/>
    <col min="3298" max="3312" width="8.140625" style="231" customWidth="1"/>
    <col min="3313" max="3352" width="0" style="231" hidden="1" customWidth="1"/>
    <col min="3353" max="3353" width="18.85546875" style="231" bestFit="1" customWidth="1"/>
    <col min="3354" max="3544" width="9.140625" style="231"/>
    <col min="3545" max="3545" width="16.7109375" style="231" customWidth="1"/>
    <col min="3546" max="3546" width="52.5703125" style="231" customWidth="1"/>
    <col min="3547" max="3547" width="12.28515625" style="231" customWidth="1"/>
    <col min="3548" max="3548" width="27.7109375" style="231" customWidth="1"/>
    <col min="3549" max="3551" width="8.140625" style="231" customWidth="1"/>
    <col min="3552" max="3552" width="8.7109375" style="231" customWidth="1"/>
    <col min="3553" max="3553" width="9" style="231" customWidth="1"/>
    <col min="3554" max="3568" width="8.140625" style="231" customWidth="1"/>
    <col min="3569" max="3608" width="0" style="231" hidden="1" customWidth="1"/>
    <col min="3609" max="3609" width="18.85546875" style="231" bestFit="1" customWidth="1"/>
    <col min="3610" max="3800" width="9.140625" style="231"/>
    <col min="3801" max="3801" width="16.7109375" style="231" customWidth="1"/>
    <col min="3802" max="3802" width="52.5703125" style="231" customWidth="1"/>
    <col min="3803" max="3803" width="12.28515625" style="231" customWidth="1"/>
    <col min="3804" max="3804" width="27.7109375" style="231" customWidth="1"/>
    <col min="3805" max="3807" width="8.140625" style="231" customWidth="1"/>
    <col min="3808" max="3808" width="8.7109375" style="231" customWidth="1"/>
    <col min="3809" max="3809" width="9" style="231" customWidth="1"/>
    <col min="3810" max="3824" width="8.140625" style="231" customWidth="1"/>
    <col min="3825" max="3864" width="0" style="231" hidden="1" customWidth="1"/>
    <col min="3865" max="3865" width="18.85546875" style="231" bestFit="1" customWidth="1"/>
    <col min="3866" max="4056" width="9.140625" style="231"/>
    <col min="4057" max="4057" width="16.7109375" style="231" customWidth="1"/>
    <col min="4058" max="4058" width="52.5703125" style="231" customWidth="1"/>
    <col min="4059" max="4059" width="12.28515625" style="231" customWidth="1"/>
    <col min="4060" max="4060" width="27.7109375" style="231" customWidth="1"/>
    <col min="4061" max="4063" width="8.140625" style="231" customWidth="1"/>
    <col min="4064" max="4064" width="8.7109375" style="231" customWidth="1"/>
    <col min="4065" max="4065" width="9" style="231" customWidth="1"/>
    <col min="4066" max="4080" width="8.140625" style="231" customWidth="1"/>
    <col min="4081" max="4120" width="0" style="231" hidden="1" customWidth="1"/>
    <col min="4121" max="4121" width="18.85546875" style="231" bestFit="1" customWidth="1"/>
    <col min="4122" max="4312" width="9.140625" style="231"/>
    <col min="4313" max="4313" width="16.7109375" style="231" customWidth="1"/>
    <col min="4314" max="4314" width="52.5703125" style="231" customWidth="1"/>
    <col min="4315" max="4315" width="12.28515625" style="231" customWidth="1"/>
    <col min="4316" max="4316" width="27.7109375" style="231" customWidth="1"/>
    <col min="4317" max="4319" width="8.140625" style="231" customWidth="1"/>
    <col min="4320" max="4320" width="8.7109375" style="231" customWidth="1"/>
    <col min="4321" max="4321" width="9" style="231" customWidth="1"/>
    <col min="4322" max="4336" width="8.140625" style="231" customWidth="1"/>
    <col min="4337" max="4376" width="0" style="231" hidden="1" customWidth="1"/>
    <col min="4377" max="4377" width="18.85546875" style="231" bestFit="1" customWidth="1"/>
    <col min="4378" max="4568" width="9.140625" style="231"/>
    <col min="4569" max="4569" width="16.7109375" style="231" customWidth="1"/>
    <col min="4570" max="4570" width="52.5703125" style="231" customWidth="1"/>
    <col min="4571" max="4571" width="12.28515625" style="231" customWidth="1"/>
    <col min="4572" max="4572" width="27.7109375" style="231" customWidth="1"/>
    <col min="4573" max="4575" width="8.140625" style="231" customWidth="1"/>
    <col min="4576" max="4576" width="8.7109375" style="231" customWidth="1"/>
    <col min="4577" max="4577" width="9" style="231" customWidth="1"/>
    <col min="4578" max="4592" width="8.140625" style="231" customWidth="1"/>
    <col min="4593" max="4632" width="0" style="231" hidden="1" customWidth="1"/>
    <col min="4633" max="4633" width="18.85546875" style="231" bestFit="1" customWidth="1"/>
    <col min="4634" max="4824" width="9.140625" style="231"/>
    <col min="4825" max="4825" width="16.7109375" style="231" customWidth="1"/>
    <col min="4826" max="4826" width="52.5703125" style="231" customWidth="1"/>
    <col min="4827" max="4827" width="12.28515625" style="231" customWidth="1"/>
    <col min="4828" max="4828" width="27.7109375" style="231" customWidth="1"/>
    <col min="4829" max="4831" width="8.140625" style="231" customWidth="1"/>
    <col min="4832" max="4832" width="8.7109375" style="231" customWidth="1"/>
    <col min="4833" max="4833" width="9" style="231" customWidth="1"/>
    <col min="4834" max="4848" width="8.140625" style="231" customWidth="1"/>
    <col min="4849" max="4888" width="0" style="231" hidden="1" customWidth="1"/>
    <col min="4889" max="4889" width="18.85546875" style="231" bestFit="1" customWidth="1"/>
    <col min="4890" max="5080" width="9.140625" style="231"/>
    <col min="5081" max="5081" width="16.7109375" style="231" customWidth="1"/>
    <col min="5082" max="5082" width="52.5703125" style="231" customWidth="1"/>
    <col min="5083" max="5083" width="12.28515625" style="231" customWidth="1"/>
    <col min="5084" max="5084" width="27.7109375" style="231" customWidth="1"/>
    <col min="5085" max="5087" width="8.140625" style="231" customWidth="1"/>
    <col min="5088" max="5088" width="8.7109375" style="231" customWidth="1"/>
    <col min="5089" max="5089" width="9" style="231" customWidth="1"/>
    <col min="5090" max="5104" width="8.140625" style="231" customWidth="1"/>
    <col min="5105" max="5144" width="0" style="231" hidden="1" customWidth="1"/>
    <col min="5145" max="5145" width="18.85546875" style="231" bestFit="1" customWidth="1"/>
    <col min="5146" max="5336" width="9.140625" style="231"/>
    <col min="5337" max="5337" width="16.7109375" style="231" customWidth="1"/>
    <col min="5338" max="5338" width="52.5703125" style="231" customWidth="1"/>
    <col min="5339" max="5339" width="12.28515625" style="231" customWidth="1"/>
    <col min="5340" max="5340" width="27.7109375" style="231" customWidth="1"/>
    <col min="5341" max="5343" width="8.140625" style="231" customWidth="1"/>
    <col min="5344" max="5344" width="8.7109375" style="231" customWidth="1"/>
    <col min="5345" max="5345" width="9" style="231" customWidth="1"/>
    <col min="5346" max="5360" width="8.140625" style="231" customWidth="1"/>
    <col min="5361" max="5400" width="0" style="231" hidden="1" customWidth="1"/>
    <col min="5401" max="5401" width="18.85546875" style="231" bestFit="1" customWidth="1"/>
    <col min="5402" max="5592" width="9.140625" style="231"/>
    <col min="5593" max="5593" width="16.7109375" style="231" customWidth="1"/>
    <col min="5594" max="5594" width="52.5703125" style="231" customWidth="1"/>
    <col min="5595" max="5595" width="12.28515625" style="231" customWidth="1"/>
    <col min="5596" max="5596" width="27.7109375" style="231" customWidth="1"/>
    <col min="5597" max="5599" width="8.140625" style="231" customWidth="1"/>
    <col min="5600" max="5600" width="8.7109375" style="231" customWidth="1"/>
    <col min="5601" max="5601" width="9" style="231" customWidth="1"/>
    <col min="5602" max="5616" width="8.140625" style="231" customWidth="1"/>
    <col min="5617" max="5656" width="0" style="231" hidden="1" customWidth="1"/>
    <col min="5657" max="5657" width="18.85546875" style="231" bestFit="1" customWidth="1"/>
    <col min="5658" max="5848" width="9.140625" style="231"/>
    <col min="5849" max="5849" width="16.7109375" style="231" customWidth="1"/>
    <col min="5850" max="5850" width="52.5703125" style="231" customWidth="1"/>
    <col min="5851" max="5851" width="12.28515625" style="231" customWidth="1"/>
    <col min="5852" max="5852" width="27.7109375" style="231" customWidth="1"/>
    <col min="5853" max="5855" width="8.140625" style="231" customWidth="1"/>
    <col min="5856" max="5856" width="8.7109375" style="231" customWidth="1"/>
    <col min="5857" max="5857" width="9" style="231" customWidth="1"/>
    <col min="5858" max="5872" width="8.140625" style="231" customWidth="1"/>
    <col min="5873" max="5912" width="0" style="231" hidden="1" customWidth="1"/>
    <col min="5913" max="5913" width="18.85546875" style="231" bestFit="1" customWidth="1"/>
    <col min="5914" max="6104" width="9.140625" style="231"/>
    <col min="6105" max="6105" width="16.7109375" style="231" customWidth="1"/>
    <col min="6106" max="6106" width="52.5703125" style="231" customWidth="1"/>
    <col min="6107" max="6107" width="12.28515625" style="231" customWidth="1"/>
    <col min="6108" max="6108" width="27.7109375" style="231" customWidth="1"/>
    <col min="6109" max="6111" width="8.140625" style="231" customWidth="1"/>
    <col min="6112" max="6112" width="8.7109375" style="231" customWidth="1"/>
    <col min="6113" max="6113" width="9" style="231" customWidth="1"/>
    <col min="6114" max="6128" width="8.140625" style="231" customWidth="1"/>
    <col min="6129" max="6168" width="0" style="231" hidden="1" customWidth="1"/>
    <col min="6169" max="6169" width="18.85546875" style="231" bestFit="1" customWidth="1"/>
    <col min="6170" max="6360" width="9.140625" style="231"/>
    <col min="6361" max="6361" width="16.7109375" style="231" customWidth="1"/>
    <col min="6362" max="6362" width="52.5703125" style="231" customWidth="1"/>
    <col min="6363" max="6363" width="12.28515625" style="231" customWidth="1"/>
    <col min="6364" max="6364" width="27.7109375" style="231" customWidth="1"/>
    <col min="6365" max="6367" width="8.140625" style="231" customWidth="1"/>
    <col min="6368" max="6368" width="8.7109375" style="231" customWidth="1"/>
    <col min="6369" max="6369" width="9" style="231" customWidth="1"/>
    <col min="6370" max="6384" width="8.140625" style="231" customWidth="1"/>
    <col min="6385" max="6424" width="0" style="231" hidden="1" customWidth="1"/>
    <col min="6425" max="6425" width="18.85546875" style="231" bestFit="1" customWidth="1"/>
    <col min="6426" max="6616" width="9.140625" style="231"/>
    <col min="6617" max="6617" width="16.7109375" style="231" customWidth="1"/>
    <col min="6618" max="6618" width="52.5703125" style="231" customWidth="1"/>
    <col min="6619" max="6619" width="12.28515625" style="231" customWidth="1"/>
    <col min="6620" max="6620" width="27.7109375" style="231" customWidth="1"/>
    <col min="6621" max="6623" width="8.140625" style="231" customWidth="1"/>
    <col min="6624" max="6624" width="8.7109375" style="231" customWidth="1"/>
    <col min="6625" max="6625" width="9" style="231" customWidth="1"/>
    <col min="6626" max="6640" width="8.140625" style="231" customWidth="1"/>
    <col min="6641" max="6680" width="0" style="231" hidden="1" customWidth="1"/>
    <col min="6681" max="6681" width="18.85546875" style="231" bestFit="1" customWidth="1"/>
    <col min="6682" max="6872" width="9.140625" style="231"/>
    <col min="6873" max="6873" width="16.7109375" style="231" customWidth="1"/>
    <col min="6874" max="6874" width="52.5703125" style="231" customWidth="1"/>
    <col min="6875" max="6875" width="12.28515625" style="231" customWidth="1"/>
    <col min="6876" max="6876" width="27.7109375" style="231" customWidth="1"/>
    <col min="6877" max="6879" width="8.140625" style="231" customWidth="1"/>
    <col min="6880" max="6880" width="8.7109375" style="231" customWidth="1"/>
    <col min="6881" max="6881" width="9" style="231" customWidth="1"/>
    <col min="6882" max="6896" width="8.140625" style="231" customWidth="1"/>
    <col min="6897" max="6936" width="0" style="231" hidden="1" customWidth="1"/>
    <col min="6937" max="6937" width="18.85546875" style="231" bestFit="1" customWidth="1"/>
    <col min="6938" max="7128" width="9.140625" style="231"/>
    <col min="7129" max="7129" width="16.7109375" style="231" customWidth="1"/>
    <col min="7130" max="7130" width="52.5703125" style="231" customWidth="1"/>
    <col min="7131" max="7131" width="12.28515625" style="231" customWidth="1"/>
    <col min="7132" max="7132" width="27.7109375" style="231" customWidth="1"/>
    <col min="7133" max="7135" width="8.140625" style="231" customWidth="1"/>
    <col min="7136" max="7136" width="8.7109375" style="231" customWidth="1"/>
    <col min="7137" max="7137" width="9" style="231" customWidth="1"/>
    <col min="7138" max="7152" width="8.140625" style="231" customWidth="1"/>
    <col min="7153" max="7192" width="0" style="231" hidden="1" customWidth="1"/>
    <col min="7193" max="7193" width="18.85546875" style="231" bestFit="1" customWidth="1"/>
    <col min="7194" max="7384" width="9.140625" style="231"/>
    <col min="7385" max="7385" width="16.7109375" style="231" customWidth="1"/>
    <col min="7386" max="7386" width="52.5703125" style="231" customWidth="1"/>
    <col min="7387" max="7387" width="12.28515625" style="231" customWidth="1"/>
    <col min="7388" max="7388" width="27.7109375" style="231" customWidth="1"/>
    <col min="7389" max="7391" width="8.140625" style="231" customWidth="1"/>
    <col min="7392" max="7392" width="8.7109375" style="231" customWidth="1"/>
    <col min="7393" max="7393" width="9" style="231" customWidth="1"/>
    <col min="7394" max="7408" width="8.140625" style="231" customWidth="1"/>
    <col min="7409" max="7448" width="0" style="231" hidden="1" customWidth="1"/>
    <col min="7449" max="7449" width="18.85546875" style="231" bestFit="1" customWidth="1"/>
    <col min="7450" max="7640" width="9.140625" style="231"/>
    <col min="7641" max="7641" width="16.7109375" style="231" customWidth="1"/>
    <col min="7642" max="7642" width="52.5703125" style="231" customWidth="1"/>
    <col min="7643" max="7643" width="12.28515625" style="231" customWidth="1"/>
    <col min="7644" max="7644" width="27.7109375" style="231" customWidth="1"/>
    <col min="7645" max="7647" width="8.140625" style="231" customWidth="1"/>
    <col min="7648" max="7648" width="8.7109375" style="231" customWidth="1"/>
    <col min="7649" max="7649" width="9" style="231" customWidth="1"/>
    <col min="7650" max="7664" width="8.140625" style="231" customWidth="1"/>
    <col min="7665" max="7704" width="0" style="231" hidden="1" customWidth="1"/>
    <col min="7705" max="7705" width="18.85546875" style="231" bestFit="1" customWidth="1"/>
    <col min="7706" max="7896" width="9.140625" style="231"/>
    <col min="7897" max="7897" width="16.7109375" style="231" customWidth="1"/>
    <col min="7898" max="7898" width="52.5703125" style="231" customWidth="1"/>
    <col min="7899" max="7899" width="12.28515625" style="231" customWidth="1"/>
    <col min="7900" max="7900" width="27.7109375" style="231" customWidth="1"/>
    <col min="7901" max="7903" width="8.140625" style="231" customWidth="1"/>
    <col min="7904" max="7904" width="8.7109375" style="231" customWidth="1"/>
    <col min="7905" max="7905" width="9" style="231" customWidth="1"/>
    <col min="7906" max="7920" width="8.140625" style="231" customWidth="1"/>
    <col min="7921" max="7960" width="0" style="231" hidden="1" customWidth="1"/>
    <col min="7961" max="7961" width="18.85546875" style="231" bestFit="1" customWidth="1"/>
    <col min="7962" max="8152" width="9.140625" style="231"/>
    <col min="8153" max="8153" width="16.7109375" style="231" customWidth="1"/>
    <col min="8154" max="8154" width="52.5703125" style="231" customWidth="1"/>
    <col min="8155" max="8155" width="12.28515625" style="231" customWidth="1"/>
    <col min="8156" max="8156" width="27.7109375" style="231" customWidth="1"/>
    <col min="8157" max="8159" width="8.140625" style="231" customWidth="1"/>
    <col min="8160" max="8160" width="8.7109375" style="231" customWidth="1"/>
    <col min="8161" max="8161" width="9" style="231" customWidth="1"/>
    <col min="8162" max="8176" width="8.140625" style="231" customWidth="1"/>
    <col min="8177" max="8216" width="0" style="231" hidden="1" customWidth="1"/>
    <col min="8217" max="8217" width="18.85546875" style="231" bestFit="1" customWidth="1"/>
    <col min="8218" max="8408" width="9.140625" style="231"/>
    <col min="8409" max="8409" width="16.7109375" style="231" customWidth="1"/>
    <col min="8410" max="8410" width="52.5703125" style="231" customWidth="1"/>
    <col min="8411" max="8411" width="12.28515625" style="231" customWidth="1"/>
    <col min="8412" max="8412" width="27.7109375" style="231" customWidth="1"/>
    <col min="8413" max="8415" width="8.140625" style="231" customWidth="1"/>
    <col min="8416" max="8416" width="8.7109375" style="231" customWidth="1"/>
    <col min="8417" max="8417" width="9" style="231" customWidth="1"/>
    <col min="8418" max="8432" width="8.140625" style="231" customWidth="1"/>
    <col min="8433" max="8472" width="0" style="231" hidden="1" customWidth="1"/>
    <col min="8473" max="8473" width="18.85546875" style="231" bestFit="1" customWidth="1"/>
    <col min="8474" max="8664" width="9.140625" style="231"/>
    <col min="8665" max="8665" width="16.7109375" style="231" customWidth="1"/>
    <col min="8666" max="8666" width="52.5703125" style="231" customWidth="1"/>
    <col min="8667" max="8667" width="12.28515625" style="231" customWidth="1"/>
    <col min="8668" max="8668" width="27.7109375" style="231" customWidth="1"/>
    <col min="8669" max="8671" width="8.140625" style="231" customWidth="1"/>
    <col min="8672" max="8672" width="8.7109375" style="231" customWidth="1"/>
    <col min="8673" max="8673" width="9" style="231" customWidth="1"/>
    <col min="8674" max="8688" width="8.140625" style="231" customWidth="1"/>
    <col min="8689" max="8728" width="0" style="231" hidden="1" customWidth="1"/>
    <col min="8729" max="8729" width="18.85546875" style="231" bestFit="1" customWidth="1"/>
    <col min="8730" max="8920" width="9.140625" style="231"/>
    <col min="8921" max="8921" width="16.7109375" style="231" customWidth="1"/>
    <col min="8922" max="8922" width="52.5703125" style="231" customWidth="1"/>
    <col min="8923" max="8923" width="12.28515625" style="231" customWidth="1"/>
    <col min="8924" max="8924" width="27.7109375" style="231" customWidth="1"/>
    <col min="8925" max="8927" width="8.140625" style="231" customWidth="1"/>
    <col min="8928" max="8928" width="8.7109375" style="231" customWidth="1"/>
    <col min="8929" max="8929" width="9" style="231" customWidth="1"/>
    <col min="8930" max="8944" width="8.140625" style="231" customWidth="1"/>
    <col min="8945" max="8984" width="0" style="231" hidden="1" customWidth="1"/>
    <col min="8985" max="8985" width="18.85546875" style="231" bestFit="1" customWidth="1"/>
    <col min="8986" max="9176" width="9.140625" style="231"/>
    <col min="9177" max="9177" width="16.7109375" style="231" customWidth="1"/>
    <col min="9178" max="9178" width="52.5703125" style="231" customWidth="1"/>
    <col min="9179" max="9179" width="12.28515625" style="231" customWidth="1"/>
    <col min="9180" max="9180" width="27.7109375" style="231" customWidth="1"/>
    <col min="9181" max="9183" width="8.140625" style="231" customWidth="1"/>
    <col min="9184" max="9184" width="8.7109375" style="231" customWidth="1"/>
    <col min="9185" max="9185" width="9" style="231" customWidth="1"/>
    <col min="9186" max="9200" width="8.140625" style="231" customWidth="1"/>
    <col min="9201" max="9240" width="0" style="231" hidden="1" customWidth="1"/>
    <col min="9241" max="9241" width="18.85546875" style="231" bestFit="1" customWidth="1"/>
    <col min="9242" max="9432" width="9.140625" style="231"/>
    <col min="9433" max="9433" width="16.7109375" style="231" customWidth="1"/>
    <col min="9434" max="9434" width="52.5703125" style="231" customWidth="1"/>
    <col min="9435" max="9435" width="12.28515625" style="231" customWidth="1"/>
    <col min="9436" max="9436" width="27.7109375" style="231" customWidth="1"/>
    <col min="9437" max="9439" width="8.140625" style="231" customWidth="1"/>
    <col min="9440" max="9440" width="8.7109375" style="231" customWidth="1"/>
    <col min="9441" max="9441" width="9" style="231" customWidth="1"/>
    <col min="9442" max="9456" width="8.140625" style="231" customWidth="1"/>
    <col min="9457" max="9496" width="0" style="231" hidden="1" customWidth="1"/>
    <col min="9497" max="9497" width="18.85546875" style="231" bestFit="1" customWidth="1"/>
    <col min="9498" max="9688" width="9.140625" style="231"/>
    <col min="9689" max="9689" width="16.7109375" style="231" customWidth="1"/>
    <col min="9690" max="9690" width="52.5703125" style="231" customWidth="1"/>
    <col min="9691" max="9691" width="12.28515625" style="231" customWidth="1"/>
    <col min="9692" max="9692" width="27.7109375" style="231" customWidth="1"/>
    <col min="9693" max="9695" width="8.140625" style="231" customWidth="1"/>
    <col min="9696" max="9696" width="8.7109375" style="231" customWidth="1"/>
    <col min="9697" max="9697" width="9" style="231" customWidth="1"/>
    <col min="9698" max="9712" width="8.140625" style="231" customWidth="1"/>
    <col min="9713" max="9752" width="0" style="231" hidden="1" customWidth="1"/>
    <col min="9753" max="9753" width="18.85546875" style="231" bestFit="1" customWidth="1"/>
    <col min="9754" max="9944" width="9.140625" style="231"/>
    <col min="9945" max="9945" width="16.7109375" style="231" customWidth="1"/>
    <col min="9946" max="9946" width="52.5703125" style="231" customWidth="1"/>
    <col min="9947" max="9947" width="12.28515625" style="231" customWidth="1"/>
    <col min="9948" max="9948" width="27.7109375" style="231" customWidth="1"/>
    <col min="9949" max="9951" width="8.140625" style="231" customWidth="1"/>
    <col min="9952" max="9952" width="8.7109375" style="231" customWidth="1"/>
    <col min="9953" max="9953" width="9" style="231" customWidth="1"/>
    <col min="9954" max="9968" width="8.140625" style="231" customWidth="1"/>
    <col min="9969" max="10008" width="0" style="231" hidden="1" customWidth="1"/>
    <col min="10009" max="10009" width="18.85546875" style="231" bestFit="1" customWidth="1"/>
    <col min="10010" max="10200" width="9.140625" style="231"/>
    <col min="10201" max="10201" width="16.7109375" style="231" customWidth="1"/>
    <col min="10202" max="10202" width="52.5703125" style="231" customWidth="1"/>
    <col min="10203" max="10203" width="12.28515625" style="231" customWidth="1"/>
    <col min="10204" max="10204" width="27.7109375" style="231" customWidth="1"/>
    <col min="10205" max="10207" width="8.140625" style="231" customWidth="1"/>
    <col min="10208" max="10208" width="8.7109375" style="231" customWidth="1"/>
    <col min="10209" max="10209" width="9" style="231" customWidth="1"/>
    <col min="10210" max="10224" width="8.140625" style="231" customWidth="1"/>
    <col min="10225" max="10264" width="0" style="231" hidden="1" customWidth="1"/>
    <col min="10265" max="10265" width="18.85546875" style="231" bestFit="1" customWidth="1"/>
    <col min="10266" max="10456" width="9.140625" style="231"/>
    <col min="10457" max="10457" width="16.7109375" style="231" customWidth="1"/>
    <col min="10458" max="10458" width="52.5703125" style="231" customWidth="1"/>
    <col min="10459" max="10459" width="12.28515625" style="231" customWidth="1"/>
    <col min="10460" max="10460" width="27.7109375" style="231" customWidth="1"/>
    <col min="10461" max="10463" width="8.140625" style="231" customWidth="1"/>
    <col min="10464" max="10464" width="8.7109375" style="231" customWidth="1"/>
    <col min="10465" max="10465" width="9" style="231" customWidth="1"/>
    <col min="10466" max="10480" width="8.140625" style="231" customWidth="1"/>
    <col min="10481" max="10520" width="0" style="231" hidden="1" customWidth="1"/>
    <col min="10521" max="10521" width="18.85546875" style="231" bestFit="1" customWidth="1"/>
    <col min="10522" max="10712" width="9.140625" style="231"/>
    <col min="10713" max="10713" width="16.7109375" style="231" customWidth="1"/>
    <col min="10714" max="10714" width="52.5703125" style="231" customWidth="1"/>
    <col min="10715" max="10715" width="12.28515625" style="231" customWidth="1"/>
    <col min="10716" max="10716" width="27.7109375" style="231" customWidth="1"/>
    <col min="10717" max="10719" width="8.140625" style="231" customWidth="1"/>
    <col min="10720" max="10720" width="8.7109375" style="231" customWidth="1"/>
    <col min="10721" max="10721" width="9" style="231" customWidth="1"/>
    <col min="10722" max="10736" width="8.140625" style="231" customWidth="1"/>
    <col min="10737" max="10776" width="0" style="231" hidden="1" customWidth="1"/>
    <col min="10777" max="10777" width="18.85546875" style="231" bestFit="1" customWidth="1"/>
    <col min="10778" max="10968" width="9.140625" style="231"/>
    <col min="10969" max="10969" width="16.7109375" style="231" customWidth="1"/>
    <col min="10970" max="10970" width="52.5703125" style="231" customWidth="1"/>
    <col min="10971" max="10971" width="12.28515625" style="231" customWidth="1"/>
    <col min="10972" max="10972" width="27.7109375" style="231" customWidth="1"/>
    <col min="10973" max="10975" width="8.140625" style="231" customWidth="1"/>
    <col min="10976" max="10976" width="8.7109375" style="231" customWidth="1"/>
    <col min="10977" max="10977" width="9" style="231" customWidth="1"/>
    <col min="10978" max="10992" width="8.140625" style="231" customWidth="1"/>
    <col min="10993" max="11032" width="0" style="231" hidden="1" customWidth="1"/>
    <col min="11033" max="11033" width="18.85546875" style="231" bestFit="1" customWidth="1"/>
    <col min="11034" max="11224" width="9.140625" style="231"/>
    <col min="11225" max="11225" width="16.7109375" style="231" customWidth="1"/>
    <col min="11226" max="11226" width="52.5703125" style="231" customWidth="1"/>
    <col min="11227" max="11227" width="12.28515625" style="231" customWidth="1"/>
    <col min="11228" max="11228" width="27.7109375" style="231" customWidth="1"/>
    <col min="11229" max="11231" width="8.140625" style="231" customWidth="1"/>
    <col min="11232" max="11232" width="8.7109375" style="231" customWidth="1"/>
    <col min="11233" max="11233" width="9" style="231" customWidth="1"/>
    <col min="11234" max="11248" width="8.140625" style="231" customWidth="1"/>
    <col min="11249" max="11288" width="0" style="231" hidden="1" customWidth="1"/>
    <col min="11289" max="11289" width="18.85546875" style="231" bestFit="1" customWidth="1"/>
    <col min="11290" max="11480" width="9.140625" style="231"/>
    <col min="11481" max="11481" width="16.7109375" style="231" customWidth="1"/>
    <col min="11482" max="11482" width="52.5703125" style="231" customWidth="1"/>
    <col min="11483" max="11483" width="12.28515625" style="231" customWidth="1"/>
    <col min="11484" max="11484" width="27.7109375" style="231" customWidth="1"/>
    <col min="11485" max="11487" width="8.140625" style="231" customWidth="1"/>
    <col min="11488" max="11488" width="8.7109375" style="231" customWidth="1"/>
    <col min="11489" max="11489" width="9" style="231" customWidth="1"/>
    <col min="11490" max="11504" width="8.140625" style="231" customWidth="1"/>
    <col min="11505" max="11544" width="0" style="231" hidden="1" customWidth="1"/>
    <col min="11545" max="11545" width="18.85546875" style="231" bestFit="1" customWidth="1"/>
    <col min="11546" max="11736" width="9.140625" style="231"/>
    <col min="11737" max="11737" width="16.7109375" style="231" customWidth="1"/>
    <col min="11738" max="11738" width="52.5703125" style="231" customWidth="1"/>
    <col min="11739" max="11739" width="12.28515625" style="231" customWidth="1"/>
    <col min="11740" max="11740" width="27.7109375" style="231" customWidth="1"/>
    <col min="11741" max="11743" width="8.140625" style="231" customWidth="1"/>
    <col min="11744" max="11744" width="8.7109375" style="231" customWidth="1"/>
    <col min="11745" max="11745" width="9" style="231" customWidth="1"/>
    <col min="11746" max="11760" width="8.140625" style="231" customWidth="1"/>
    <col min="11761" max="11800" width="0" style="231" hidden="1" customWidth="1"/>
    <col min="11801" max="11801" width="18.85546875" style="231" bestFit="1" customWidth="1"/>
    <col min="11802" max="11992" width="9.140625" style="231"/>
    <col min="11993" max="11993" width="16.7109375" style="231" customWidth="1"/>
    <col min="11994" max="11994" width="52.5703125" style="231" customWidth="1"/>
    <col min="11995" max="11995" width="12.28515625" style="231" customWidth="1"/>
    <col min="11996" max="11996" width="27.7109375" style="231" customWidth="1"/>
    <col min="11997" max="11999" width="8.140625" style="231" customWidth="1"/>
    <col min="12000" max="12000" width="8.7109375" style="231" customWidth="1"/>
    <col min="12001" max="12001" width="9" style="231" customWidth="1"/>
    <col min="12002" max="12016" width="8.140625" style="231" customWidth="1"/>
    <col min="12017" max="12056" width="0" style="231" hidden="1" customWidth="1"/>
    <col min="12057" max="12057" width="18.85546875" style="231" bestFit="1" customWidth="1"/>
    <col min="12058" max="12248" width="9.140625" style="231"/>
    <col min="12249" max="12249" width="16.7109375" style="231" customWidth="1"/>
    <col min="12250" max="12250" width="52.5703125" style="231" customWidth="1"/>
    <col min="12251" max="12251" width="12.28515625" style="231" customWidth="1"/>
    <col min="12252" max="12252" width="27.7109375" style="231" customWidth="1"/>
    <col min="12253" max="12255" width="8.140625" style="231" customWidth="1"/>
    <col min="12256" max="12256" width="8.7109375" style="231" customWidth="1"/>
    <col min="12257" max="12257" width="9" style="231" customWidth="1"/>
    <col min="12258" max="12272" width="8.140625" style="231" customWidth="1"/>
    <col min="12273" max="12312" width="0" style="231" hidden="1" customWidth="1"/>
    <col min="12313" max="12313" width="18.85546875" style="231" bestFit="1" customWidth="1"/>
    <col min="12314" max="12504" width="9.140625" style="231"/>
    <col min="12505" max="12505" width="16.7109375" style="231" customWidth="1"/>
    <col min="12506" max="12506" width="52.5703125" style="231" customWidth="1"/>
    <col min="12507" max="12507" width="12.28515625" style="231" customWidth="1"/>
    <col min="12508" max="12508" width="27.7109375" style="231" customWidth="1"/>
    <col min="12509" max="12511" width="8.140625" style="231" customWidth="1"/>
    <col min="12512" max="12512" width="8.7109375" style="231" customWidth="1"/>
    <col min="12513" max="12513" width="9" style="231" customWidth="1"/>
    <col min="12514" max="12528" width="8.140625" style="231" customWidth="1"/>
    <col min="12529" max="12568" width="0" style="231" hidden="1" customWidth="1"/>
    <col min="12569" max="12569" width="18.85546875" style="231" bestFit="1" customWidth="1"/>
    <col min="12570" max="12760" width="9.140625" style="231"/>
    <col min="12761" max="12761" width="16.7109375" style="231" customWidth="1"/>
    <col min="12762" max="12762" width="52.5703125" style="231" customWidth="1"/>
    <col min="12763" max="12763" width="12.28515625" style="231" customWidth="1"/>
    <col min="12764" max="12764" width="27.7109375" style="231" customWidth="1"/>
    <col min="12765" max="12767" width="8.140625" style="231" customWidth="1"/>
    <col min="12768" max="12768" width="8.7109375" style="231" customWidth="1"/>
    <col min="12769" max="12769" width="9" style="231" customWidth="1"/>
    <col min="12770" max="12784" width="8.140625" style="231" customWidth="1"/>
    <col min="12785" max="12824" width="0" style="231" hidden="1" customWidth="1"/>
    <col min="12825" max="12825" width="18.85546875" style="231" bestFit="1" customWidth="1"/>
    <col min="12826" max="13016" width="9.140625" style="231"/>
    <col min="13017" max="13017" width="16.7109375" style="231" customWidth="1"/>
    <col min="13018" max="13018" width="52.5703125" style="231" customWidth="1"/>
    <col min="13019" max="13019" width="12.28515625" style="231" customWidth="1"/>
    <col min="13020" max="13020" width="27.7109375" style="231" customWidth="1"/>
    <col min="13021" max="13023" width="8.140625" style="231" customWidth="1"/>
    <col min="13024" max="13024" width="8.7109375" style="231" customWidth="1"/>
    <col min="13025" max="13025" width="9" style="231" customWidth="1"/>
    <col min="13026" max="13040" width="8.140625" style="231" customWidth="1"/>
    <col min="13041" max="13080" width="0" style="231" hidden="1" customWidth="1"/>
    <col min="13081" max="13081" width="18.85546875" style="231" bestFit="1" customWidth="1"/>
    <col min="13082" max="13272" width="9.140625" style="231"/>
    <col min="13273" max="13273" width="16.7109375" style="231" customWidth="1"/>
    <col min="13274" max="13274" width="52.5703125" style="231" customWidth="1"/>
    <col min="13275" max="13275" width="12.28515625" style="231" customWidth="1"/>
    <col min="13276" max="13276" width="27.7109375" style="231" customWidth="1"/>
    <col min="13277" max="13279" width="8.140625" style="231" customWidth="1"/>
    <col min="13280" max="13280" width="8.7109375" style="231" customWidth="1"/>
    <col min="13281" max="13281" width="9" style="231" customWidth="1"/>
    <col min="13282" max="13296" width="8.140625" style="231" customWidth="1"/>
    <col min="13297" max="13336" width="0" style="231" hidden="1" customWidth="1"/>
    <col min="13337" max="13337" width="18.85546875" style="231" bestFit="1" customWidth="1"/>
    <col min="13338" max="13528" width="9.140625" style="231"/>
    <col min="13529" max="13529" width="16.7109375" style="231" customWidth="1"/>
    <col min="13530" max="13530" width="52.5703125" style="231" customWidth="1"/>
    <col min="13531" max="13531" width="12.28515625" style="231" customWidth="1"/>
    <col min="13532" max="13532" width="27.7109375" style="231" customWidth="1"/>
    <col min="13533" max="13535" width="8.140625" style="231" customWidth="1"/>
    <col min="13536" max="13536" width="8.7109375" style="231" customWidth="1"/>
    <col min="13537" max="13537" width="9" style="231" customWidth="1"/>
    <col min="13538" max="13552" width="8.140625" style="231" customWidth="1"/>
    <col min="13553" max="13592" width="0" style="231" hidden="1" customWidth="1"/>
    <col min="13593" max="13593" width="18.85546875" style="231" bestFit="1" customWidth="1"/>
    <col min="13594" max="13784" width="9.140625" style="231"/>
    <col min="13785" max="13785" width="16.7109375" style="231" customWidth="1"/>
    <col min="13786" max="13786" width="52.5703125" style="231" customWidth="1"/>
    <col min="13787" max="13787" width="12.28515625" style="231" customWidth="1"/>
    <col min="13788" max="13788" width="27.7109375" style="231" customWidth="1"/>
    <col min="13789" max="13791" width="8.140625" style="231" customWidth="1"/>
    <col min="13792" max="13792" width="8.7109375" style="231" customWidth="1"/>
    <col min="13793" max="13793" width="9" style="231" customWidth="1"/>
    <col min="13794" max="13808" width="8.140625" style="231" customWidth="1"/>
    <col min="13809" max="13848" width="0" style="231" hidden="1" customWidth="1"/>
    <col min="13849" max="13849" width="18.85546875" style="231" bestFit="1" customWidth="1"/>
    <col min="13850" max="14040" width="9.140625" style="231"/>
    <col min="14041" max="14041" width="16.7109375" style="231" customWidth="1"/>
    <col min="14042" max="14042" width="52.5703125" style="231" customWidth="1"/>
    <col min="14043" max="14043" width="12.28515625" style="231" customWidth="1"/>
    <col min="14044" max="14044" width="27.7109375" style="231" customWidth="1"/>
    <col min="14045" max="14047" width="8.140625" style="231" customWidth="1"/>
    <col min="14048" max="14048" width="8.7109375" style="231" customWidth="1"/>
    <col min="14049" max="14049" width="9" style="231" customWidth="1"/>
    <col min="14050" max="14064" width="8.140625" style="231" customWidth="1"/>
    <col min="14065" max="14104" width="0" style="231" hidden="1" customWidth="1"/>
    <col min="14105" max="14105" width="18.85546875" style="231" bestFit="1" customWidth="1"/>
    <col min="14106" max="14296" width="9.140625" style="231"/>
    <col min="14297" max="14297" width="16.7109375" style="231" customWidth="1"/>
    <col min="14298" max="14298" width="52.5703125" style="231" customWidth="1"/>
    <col min="14299" max="14299" width="12.28515625" style="231" customWidth="1"/>
    <col min="14300" max="14300" width="27.7109375" style="231" customWidth="1"/>
    <col min="14301" max="14303" width="8.140625" style="231" customWidth="1"/>
    <col min="14304" max="14304" width="8.7109375" style="231" customWidth="1"/>
    <col min="14305" max="14305" width="9" style="231" customWidth="1"/>
    <col min="14306" max="14320" width="8.140625" style="231" customWidth="1"/>
    <col min="14321" max="14360" width="0" style="231" hidden="1" customWidth="1"/>
    <col min="14361" max="14361" width="18.85546875" style="231" bestFit="1" customWidth="1"/>
    <col min="14362" max="14552" width="9.140625" style="231"/>
    <col min="14553" max="14553" width="16.7109375" style="231" customWidth="1"/>
    <col min="14554" max="14554" width="52.5703125" style="231" customWidth="1"/>
    <col min="14555" max="14555" width="12.28515625" style="231" customWidth="1"/>
    <col min="14556" max="14556" width="27.7109375" style="231" customWidth="1"/>
    <col min="14557" max="14559" width="8.140625" style="231" customWidth="1"/>
    <col min="14560" max="14560" width="8.7109375" style="231" customWidth="1"/>
    <col min="14561" max="14561" width="9" style="231" customWidth="1"/>
    <col min="14562" max="14576" width="8.140625" style="231" customWidth="1"/>
    <col min="14577" max="14616" width="0" style="231" hidden="1" customWidth="1"/>
    <col min="14617" max="14617" width="18.85546875" style="231" bestFit="1" customWidth="1"/>
    <col min="14618" max="14808" width="9.140625" style="231"/>
    <col min="14809" max="14809" width="16.7109375" style="231" customWidth="1"/>
    <col min="14810" max="14810" width="52.5703125" style="231" customWidth="1"/>
    <col min="14811" max="14811" width="12.28515625" style="231" customWidth="1"/>
    <col min="14812" max="14812" width="27.7109375" style="231" customWidth="1"/>
    <col min="14813" max="14815" width="8.140625" style="231" customWidth="1"/>
    <col min="14816" max="14816" width="8.7109375" style="231" customWidth="1"/>
    <col min="14817" max="14817" width="9" style="231" customWidth="1"/>
    <col min="14818" max="14832" width="8.140625" style="231" customWidth="1"/>
    <col min="14833" max="14872" width="0" style="231" hidden="1" customWidth="1"/>
    <col min="14873" max="14873" width="18.85546875" style="231" bestFit="1" customWidth="1"/>
    <col min="14874" max="15064" width="9.140625" style="231"/>
    <col min="15065" max="15065" width="16.7109375" style="231" customWidth="1"/>
    <col min="15066" max="15066" width="52.5703125" style="231" customWidth="1"/>
    <col min="15067" max="15067" width="12.28515625" style="231" customWidth="1"/>
    <col min="15068" max="15068" width="27.7109375" style="231" customWidth="1"/>
    <col min="15069" max="15071" width="8.140625" style="231" customWidth="1"/>
    <col min="15072" max="15072" width="8.7109375" style="231" customWidth="1"/>
    <col min="15073" max="15073" width="9" style="231" customWidth="1"/>
    <col min="15074" max="15088" width="8.140625" style="231" customWidth="1"/>
    <col min="15089" max="15128" width="0" style="231" hidden="1" customWidth="1"/>
    <col min="15129" max="15129" width="18.85546875" style="231" bestFit="1" customWidth="1"/>
    <col min="15130" max="15320" width="9.140625" style="231"/>
    <col min="15321" max="15321" width="16.7109375" style="231" customWidth="1"/>
    <col min="15322" max="15322" width="52.5703125" style="231" customWidth="1"/>
    <col min="15323" max="15323" width="12.28515625" style="231" customWidth="1"/>
    <col min="15324" max="15324" width="27.7109375" style="231" customWidth="1"/>
    <col min="15325" max="15327" width="8.140625" style="231" customWidth="1"/>
    <col min="15328" max="15328" width="8.7109375" style="231" customWidth="1"/>
    <col min="15329" max="15329" width="9" style="231" customWidth="1"/>
    <col min="15330" max="15344" width="8.140625" style="231" customWidth="1"/>
    <col min="15345" max="15384" width="0" style="231" hidden="1" customWidth="1"/>
    <col min="15385" max="15385" width="18.85546875" style="231" bestFit="1" customWidth="1"/>
    <col min="15386" max="15576" width="9.140625" style="231"/>
    <col min="15577" max="15577" width="16.7109375" style="231" customWidth="1"/>
    <col min="15578" max="15578" width="52.5703125" style="231" customWidth="1"/>
    <col min="15579" max="15579" width="12.28515625" style="231" customWidth="1"/>
    <col min="15580" max="15580" width="27.7109375" style="231" customWidth="1"/>
    <col min="15581" max="15583" width="8.140625" style="231" customWidth="1"/>
    <col min="15584" max="15584" width="8.7109375" style="231" customWidth="1"/>
    <col min="15585" max="15585" width="9" style="231" customWidth="1"/>
    <col min="15586" max="15600" width="8.140625" style="231" customWidth="1"/>
    <col min="15601" max="15640" width="0" style="231" hidden="1" customWidth="1"/>
    <col min="15641" max="15641" width="18.85546875" style="231" bestFit="1" customWidth="1"/>
    <col min="15642" max="15832" width="9.140625" style="231"/>
    <col min="15833" max="15833" width="16.7109375" style="231" customWidth="1"/>
    <col min="15834" max="15834" width="52.5703125" style="231" customWidth="1"/>
    <col min="15835" max="15835" width="12.28515625" style="231" customWidth="1"/>
    <col min="15836" max="15836" width="27.7109375" style="231" customWidth="1"/>
    <col min="15837" max="15839" width="8.140625" style="231" customWidth="1"/>
    <col min="15840" max="15840" width="8.7109375" style="231" customWidth="1"/>
    <col min="15841" max="15841" width="9" style="231" customWidth="1"/>
    <col min="15842" max="15856" width="8.140625" style="231" customWidth="1"/>
    <col min="15857" max="15896" width="0" style="231" hidden="1" customWidth="1"/>
    <col min="15897" max="15897" width="18.85546875" style="231" bestFit="1" customWidth="1"/>
    <col min="15898" max="16088" width="9.140625" style="231"/>
    <col min="16089" max="16089" width="16.7109375" style="231" customWidth="1"/>
    <col min="16090" max="16090" width="52.5703125" style="231" customWidth="1"/>
    <col min="16091" max="16091" width="12.28515625" style="231" customWidth="1"/>
    <col min="16092" max="16092" width="27.7109375" style="231" customWidth="1"/>
    <col min="16093" max="16095" width="8.140625" style="231" customWidth="1"/>
    <col min="16096" max="16096" width="8.7109375" style="231" customWidth="1"/>
    <col min="16097" max="16097" width="9" style="231" customWidth="1"/>
    <col min="16098" max="16112" width="8.140625" style="231" customWidth="1"/>
    <col min="16113" max="16152" width="0" style="231" hidden="1" customWidth="1"/>
    <col min="16153" max="16153" width="18.85546875" style="231" bestFit="1" customWidth="1"/>
    <col min="16154" max="16384" width="9.140625" style="231"/>
  </cols>
  <sheetData>
    <row r="1" spans="1:24" s="185" customFormat="1" ht="30.75" customHeight="1" x14ac:dyDescent="0.25">
      <c r="A1" s="183" t="s">
        <v>24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4"/>
      <c r="U1" s="184"/>
      <c r="V1" s="184"/>
      <c r="W1" s="184"/>
      <c r="X1" s="184"/>
    </row>
    <row r="2" spans="1:24" s="185" customFormat="1" ht="12" customHeight="1" x14ac:dyDescent="0.25">
      <c r="A2" s="186" t="s">
        <v>25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7"/>
      <c r="U2" s="187"/>
      <c r="V2" s="187"/>
      <c r="W2" s="187"/>
      <c r="X2" s="187"/>
    </row>
    <row r="3" spans="1:24" s="185" customFormat="1" ht="9.9499999999999993" customHeight="1" x14ac:dyDescent="0.25">
      <c r="C3" s="875"/>
      <c r="D3" s="875"/>
      <c r="E3" s="875"/>
      <c r="F3" s="875"/>
      <c r="G3" s="188"/>
    </row>
    <row r="4" spans="1:24" s="185" customFormat="1" ht="18" customHeight="1" x14ac:dyDescent="0.25">
      <c r="A4" s="189" t="str">
        <f>[7]Orçamento!C14</f>
        <v>SECRETARIA DE INFRAESTRUTURA E SERVIÇOS URBANOS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90"/>
      <c r="U4" s="190"/>
      <c r="V4" s="190"/>
      <c r="W4" s="190"/>
      <c r="X4" s="190"/>
    </row>
    <row r="5" spans="1:24" s="185" customFormat="1" ht="25.5" customHeight="1" thickBot="1" x14ac:dyDescent="0.3">
      <c r="C5" s="191"/>
      <c r="D5" s="192"/>
      <c r="E5" s="193"/>
      <c r="F5" s="194"/>
      <c r="G5" s="194"/>
    </row>
    <row r="6" spans="1:24" s="185" customFormat="1" ht="8.25" customHeight="1" x14ac:dyDescent="0.25">
      <c r="A6" s="195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7"/>
      <c r="P6" s="197"/>
      <c r="Q6" s="197"/>
      <c r="R6" s="197"/>
      <c r="S6" s="197"/>
      <c r="T6" s="197"/>
      <c r="U6" s="197"/>
      <c r="V6" s="197"/>
      <c r="W6" s="197"/>
      <c r="X6" s="198"/>
    </row>
    <row r="7" spans="1:24" s="204" customFormat="1" ht="18" customHeight="1" x14ac:dyDescent="0.25">
      <c r="A7" s="199" t="s">
        <v>27</v>
      </c>
      <c r="B7" s="200" t="str">
        <f>[7]Orçamento!D16</f>
        <v>RECAPEAMENTO EM DIVERSAS VIAS DO MUNICÍPIO DE ITAPEVI</v>
      </c>
      <c r="C7" s="201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3"/>
    </row>
    <row r="8" spans="1:24" s="204" customFormat="1" ht="8.25" customHeight="1" x14ac:dyDescent="0.25">
      <c r="A8" s="199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6"/>
    </row>
    <row r="9" spans="1:24" s="204" customFormat="1" ht="18" customHeight="1" x14ac:dyDescent="0.25">
      <c r="A9" s="207" t="str">
        <f>CONCATENATE([7]Orçamento!A18," ",[7]Orçamento!D18)</f>
        <v>Tipo de Intervenção:  Recapeamento</v>
      </c>
      <c r="B9" s="205"/>
      <c r="C9" s="205"/>
      <c r="D9" s="205"/>
      <c r="E9" s="208" t="str">
        <f>[7]Orçamento!F18</f>
        <v>Área de intervenção:</v>
      </c>
      <c r="F9" s="205"/>
      <c r="G9" s="205"/>
      <c r="H9" s="876">
        <f>'M.C. Gaivotas e Mediterrâneo'!L6</f>
        <v>0</v>
      </c>
      <c r="I9" s="876"/>
      <c r="J9" s="209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6"/>
    </row>
    <row r="10" spans="1:24" s="204" customFormat="1" ht="8.25" customHeight="1" x14ac:dyDescent="0.25">
      <c r="A10" s="199"/>
      <c r="B10" s="205"/>
      <c r="C10" s="205"/>
      <c r="D10" s="205"/>
      <c r="E10" s="210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6"/>
    </row>
    <row r="11" spans="1:24" s="204" customFormat="1" ht="18" customHeight="1" x14ac:dyDescent="0.25">
      <c r="A11" s="207" t="s">
        <v>32</v>
      </c>
      <c r="B11" s="200">
        <f>ORÇAMENTO!D20</f>
        <v>0</v>
      </c>
      <c r="C11" s="200"/>
      <c r="D11" s="200"/>
      <c r="E11" s="211" t="str">
        <f>[7]Orçamento!F20</f>
        <v>Investimento:</v>
      </c>
      <c r="F11" s="212"/>
      <c r="G11" s="877" t="e">
        <f>D32</f>
        <v>#REF!</v>
      </c>
      <c r="H11" s="877"/>
      <c r="I11" s="877"/>
      <c r="J11" s="212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13"/>
    </row>
    <row r="12" spans="1:24" s="204" customFormat="1" ht="8.25" customHeight="1" x14ac:dyDescent="0.25">
      <c r="A12" s="199"/>
      <c r="B12" s="205"/>
      <c r="C12" s="205"/>
      <c r="D12" s="205"/>
      <c r="E12" s="210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6"/>
    </row>
    <row r="13" spans="1:24" s="204" customFormat="1" ht="18" customHeight="1" x14ac:dyDescent="0.25">
      <c r="A13" s="207" t="s">
        <v>95</v>
      </c>
      <c r="B13" s="288" t="s">
        <v>276</v>
      </c>
      <c r="C13" s="200"/>
      <c r="D13" s="205"/>
      <c r="E13" s="208" t="str">
        <f>[7]Orçamento!F22</f>
        <v>Valor:</v>
      </c>
      <c r="F13" s="200"/>
      <c r="G13" s="878" t="e">
        <f>G11/H9</f>
        <v>#REF!</v>
      </c>
      <c r="H13" s="878"/>
      <c r="I13" s="878"/>
      <c r="J13" s="212"/>
      <c r="K13" s="212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6"/>
    </row>
    <row r="14" spans="1:24" s="185" customFormat="1" ht="6" customHeight="1" thickBot="1" x14ac:dyDescent="0.3">
      <c r="A14" s="214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6"/>
      <c r="P14" s="216"/>
      <c r="Q14" s="216"/>
      <c r="R14" s="217"/>
      <c r="S14" s="218"/>
      <c r="T14" s="219"/>
      <c r="U14" s="216"/>
      <c r="V14" s="216"/>
      <c r="W14" s="217"/>
      <c r="X14" s="220"/>
    </row>
    <row r="15" spans="1:24" s="222" customFormat="1" ht="18" customHeight="1" thickBot="1" x14ac:dyDescent="0.3">
      <c r="A15" s="879" t="s">
        <v>36</v>
      </c>
      <c r="B15" s="880" t="s">
        <v>96</v>
      </c>
      <c r="C15" s="221" t="s">
        <v>97</v>
      </c>
      <c r="D15" s="221" t="s">
        <v>98</v>
      </c>
      <c r="E15" s="874" t="s">
        <v>99</v>
      </c>
      <c r="F15" s="874"/>
      <c r="G15" s="874"/>
      <c r="H15" s="874"/>
      <c r="I15" s="874"/>
      <c r="J15" s="874" t="s">
        <v>100</v>
      </c>
      <c r="K15" s="874"/>
      <c r="L15" s="874"/>
      <c r="M15" s="874"/>
      <c r="N15" s="874"/>
      <c r="O15" s="874" t="s">
        <v>101</v>
      </c>
      <c r="P15" s="874"/>
      <c r="Q15" s="874"/>
      <c r="R15" s="874"/>
      <c r="S15" s="881"/>
      <c r="T15" s="873" t="s">
        <v>102</v>
      </c>
      <c r="U15" s="874"/>
      <c r="V15" s="874"/>
      <c r="W15" s="874"/>
      <c r="X15" s="874"/>
    </row>
    <row r="16" spans="1:24" s="222" customFormat="1" ht="18" customHeight="1" thickBot="1" x14ac:dyDescent="0.3">
      <c r="A16" s="879"/>
      <c r="B16" s="880"/>
      <c r="C16" s="223" t="s">
        <v>103</v>
      </c>
      <c r="D16" s="223" t="s">
        <v>104</v>
      </c>
      <c r="E16" s="224" t="s">
        <v>105</v>
      </c>
      <c r="F16" s="225" t="s">
        <v>106</v>
      </c>
      <c r="G16" s="225" t="s">
        <v>107</v>
      </c>
      <c r="H16" s="225" t="s">
        <v>108</v>
      </c>
      <c r="I16" s="226" t="s">
        <v>109</v>
      </c>
      <c r="J16" s="224" t="s">
        <v>105</v>
      </c>
      <c r="K16" s="225" t="s">
        <v>106</v>
      </c>
      <c r="L16" s="225" t="s">
        <v>107</v>
      </c>
      <c r="M16" s="225" t="s">
        <v>108</v>
      </c>
      <c r="N16" s="226" t="s">
        <v>109</v>
      </c>
      <c r="O16" s="224" t="s">
        <v>105</v>
      </c>
      <c r="P16" s="225" t="s">
        <v>106</v>
      </c>
      <c r="Q16" s="225" t="s">
        <v>107</v>
      </c>
      <c r="R16" s="225" t="s">
        <v>108</v>
      </c>
      <c r="S16" s="227" t="s">
        <v>109</v>
      </c>
      <c r="T16" s="228" t="s">
        <v>105</v>
      </c>
      <c r="U16" s="225" t="s">
        <v>106</v>
      </c>
      <c r="V16" s="225" t="s">
        <v>107</v>
      </c>
      <c r="W16" s="225" t="s">
        <v>108</v>
      </c>
      <c r="X16" s="226" t="s">
        <v>109</v>
      </c>
    </row>
    <row r="17" spans="1:25" ht="9.9499999999999993" customHeight="1" thickBot="1" x14ac:dyDescent="0.25">
      <c r="A17" s="229"/>
      <c r="B17" s="229"/>
      <c r="C17" s="229"/>
      <c r="D17" s="229"/>
      <c r="E17" s="230"/>
      <c r="F17" s="230"/>
      <c r="G17" s="230"/>
      <c r="H17" s="230"/>
      <c r="I17" s="230"/>
      <c r="J17" s="230"/>
      <c r="K17" s="230"/>
      <c r="L17" s="230"/>
      <c r="M17" s="230"/>
      <c r="N17" s="230"/>
    </row>
    <row r="18" spans="1:25" s="237" customFormat="1" ht="34.5" customHeight="1" x14ac:dyDescent="0.25">
      <c r="A18" s="885">
        <f>[7]Orçamento!A25</f>
        <v>1</v>
      </c>
      <c r="B18" s="887" t="str">
        <f>[7]Orçamento!D25</f>
        <v>SERVIÇOS PRELIMINARES E FRESAGEM</v>
      </c>
      <c r="C18" s="889">
        <f>ORÇAMENTO!I28</f>
        <v>0.1333</v>
      </c>
      <c r="D18" s="891">
        <f>ORÇAMENTO!E28</f>
        <v>272666.8</v>
      </c>
      <c r="E18" s="232">
        <f>[7]Orçamento!L25</f>
        <v>0</v>
      </c>
      <c r="F18" s="233">
        <f>[7]Orçamento!M25</f>
        <v>6.1653313480804668E-2</v>
      </c>
      <c r="G18" s="233">
        <f>[7]Orçamento!N25</f>
        <v>6.1653313480804668E-2</v>
      </c>
      <c r="H18" s="233">
        <f>[7]Orçamento!O25</f>
        <v>0.12180471704407309</v>
      </c>
      <c r="I18" s="234">
        <f>[7]Orçamento!P25</f>
        <v>7.1707158927858755E-2</v>
      </c>
      <c r="J18" s="235">
        <f>[7]Orçamento!S25</f>
        <v>5.9683208664548543E-2</v>
      </c>
      <c r="K18" s="233">
        <f>[7]Orçamento!T25</f>
        <v>7.5354884893219842E-2</v>
      </c>
      <c r="L18" s="233">
        <f>[7]Orçamento!U25</f>
        <v>6.1272039036877064E-2</v>
      </c>
      <c r="M18" s="233">
        <f>[7]Orçamento!V25</f>
        <v>6.5351755037469567E-2</v>
      </c>
      <c r="N18" s="234">
        <f>[7]Orçamento!W25</f>
        <v>7.9153404376405084E-2</v>
      </c>
      <c r="O18" s="235">
        <f>[7]Orçamento!Z25</f>
        <v>8.0574916268229255E-2</v>
      </c>
      <c r="P18" s="233">
        <f>[7]Orçamento!AA25</f>
        <v>7.3201534424969447E-2</v>
      </c>
      <c r="Q18" s="233">
        <f>[7]Orçamento!AB25</f>
        <v>4.5243928798924721E-2</v>
      </c>
      <c r="R18" s="233">
        <f>[7]Orçamento!AC25</f>
        <v>4.9458596001747394E-2</v>
      </c>
      <c r="S18" s="234">
        <f>[7]Orçamento!AD25</f>
        <v>4.694361478203396E-2</v>
      </c>
      <c r="T18" s="235">
        <f>[7]Orçamento!AG25</f>
        <v>4.694361478203396E-2</v>
      </c>
      <c r="U18" s="233">
        <f>[7]Orçamento!AH25</f>
        <v>0</v>
      </c>
      <c r="V18" s="233">
        <f>[7]Orçamento!AI25</f>
        <v>0</v>
      </c>
      <c r="W18" s="233">
        <f>[7]Orçamento!AJ25</f>
        <v>0</v>
      </c>
      <c r="X18" s="234">
        <f>[7]Orçamento!AK25</f>
        <v>0</v>
      </c>
      <c r="Y18" s="236">
        <f t="shared" ref="Y18:Y27" si="0">SUM(E18:X18)</f>
        <v>1</v>
      </c>
    </row>
    <row r="19" spans="1:25" s="237" customFormat="1" ht="34.5" customHeight="1" x14ac:dyDescent="0.25">
      <c r="A19" s="886"/>
      <c r="B19" s="888"/>
      <c r="C19" s="890"/>
      <c r="D19" s="892"/>
      <c r="E19" s="882">
        <f>ROUND(SUMPRODUCT(E18,$D18)+SUMPRODUCT(F18,$D18)+SUMPRODUCT(G18,$D18)+SUMPRODUCT(H18,$D18)+SUMPRODUCT(I18,$D18),2)</f>
        <v>86385.89</v>
      </c>
      <c r="F19" s="883"/>
      <c r="G19" s="883"/>
      <c r="H19" s="883"/>
      <c r="I19" s="884"/>
      <c r="J19" s="882">
        <f>SUMPRODUCT(J18,$D18)+SUMPRODUCT(K18,$D18)+SUMPRODUCT(L18,$D18)+SUMPRODUCT(M18,$D18)+SUMPRODUCT(N18,$D18)</f>
        <v>92929.015063028739</v>
      </c>
      <c r="K19" s="883"/>
      <c r="L19" s="883"/>
      <c r="M19" s="883"/>
      <c r="N19" s="884"/>
      <c r="O19" s="882">
        <f>ROUND(SUMPRODUCT(O18,$D18)+SUMPRODUCT(P18,$D18)+SUMPRODUCT(Q18,$D18)+SUMPRODUCT(R18,$D18)+SUMPRODUCT(S18,$D18),2)</f>
        <v>80551.929999999993</v>
      </c>
      <c r="P19" s="883"/>
      <c r="Q19" s="883"/>
      <c r="R19" s="883"/>
      <c r="S19" s="884"/>
      <c r="T19" s="882">
        <f>ROUND(SUMPRODUCT(T18,$D18)+SUMPRODUCT(U18,$D18)+SUMPRODUCT(V18,$D18)+SUMPRODUCT(W18,$D18)+SUMPRODUCT(X18,$D18),2)+0.01</f>
        <v>12799.98</v>
      </c>
      <c r="U19" s="883"/>
      <c r="V19" s="883"/>
      <c r="W19" s="883"/>
      <c r="X19" s="884"/>
      <c r="Y19" s="148">
        <f t="shared" si="0"/>
        <v>272666.81506302871</v>
      </c>
    </row>
    <row r="20" spans="1:25" s="237" customFormat="1" ht="34.5" customHeight="1" x14ac:dyDescent="0.25">
      <c r="A20" s="886">
        <f>[7]Orçamento!A32</f>
        <v>2</v>
      </c>
      <c r="B20" s="888" t="str">
        <f>[7]Orçamento!D32</f>
        <v>RECAPEAMENTO</v>
      </c>
      <c r="C20" s="902">
        <f>ORÇAMENTO!I39</f>
        <v>0.76790000000000003</v>
      </c>
      <c r="D20" s="903">
        <f>ORÇAMENTO!E39</f>
        <v>1570106.69</v>
      </c>
      <c r="E20" s="238">
        <f>[7]Orçamento!L32</f>
        <v>0</v>
      </c>
      <c r="F20" s="239">
        <f>[7]Orçamento!M32</f>
        <v>0</v>
      </c>
      <c r="G20" s="239">
        <f>[7]Orçamento!N32</f>
        <v>6.6276452810033054E-2</v>
      </c>
      <c r="H20" s="239">
        <f>[7]Orçamento!O32</f>
        <v>6.6276452810033054E-2</v>
      </c>
      <c r="I20" s="240">
        <f>[7]Orçamento!P32</f>
        <v>9.3755201006708963E-2</v>
      </c>
      <c r="J20" s="241">
        <f>[7]Orçamento!S32</f>
        <v>6.415861758733947E-2</v>
      </c>
      <c r="K20" s="239">
        <f>[7]Orçamento!T32</f>
        <v>6.415861758733947E-2</v>
      </c>
      <c r="L20" s="239">
        <f>[7]Orçamento!U32</f>
        <v>6.5866588096135617E-2</v>
      </c>
      <c r="M20" s="239">
        <f>[7]Orçamento!V32</f>
        <v>6.5866588096135617E-2</v>
      </c>
      <c r="N20" s="240">
        <f>[7]Orçamento!W32</f>
        <v>7.0252225943090746E-2</v>
      </c>
      <c r="O20" s="241">
        <f>[7]Orçamento!Z32</f>
        <v>8.5088806646857404E-2</v>
      </c>
      <c r="P20" s="239">
        <f>[7]Orçamento!AA32</f>
        <v>8.6616912120810879E-2</v>
      </c>
      <c r="Q20" s="239">
        <f>[7]Orçamento!AB32</f>
        <v>6.8952179482899362E-2</v>
      </c>
      <c r="R20" s="239">
        <f>[7]Orçamento!AC32</f>
        <v>4.863659295320804E-2</v>
      </c>
      <c r="S20" s="240">
        <f>[7]Orçamento!AD32</f>
        <v>5.3167301461921668E-2</v>
      </c>
      <c r="T20" s="241">
        <f>[7]Orçamento!AG32</f>
        <v>5.0463731698743367E-2</v>
      </c>
      <c r="U20" s="239">
        <f>[7]Orçamento!AH32</f>
        <v>5.0463731698743367E-2</v>
      </c>
      <c r="V20" s="239">
        <f>[7]Orçamento!AI32</f>
        <v>0</v>
      </c>
      <c r="W20" s="239">
        <f>[7]Orçamento!AJ32</f>
        <v>0</v>
      </c>
      <c r="X20" s="240">
        <f>[7]Orçamento!AK32</f>
        <v>0</v>
      </c>
      <c r="Y20" s="236">
        <f t="shared" si="0"/>
        <v>1</v>
      </c>
    </row>
    <row r="21" spans="1:25" s="237" customFormat="1" ht="34.5" customHeight="1" x14ac:dyDescent="0.25">
      <c r="A21" s="886"/>
      <c r="B21" s="888"/>
      <c r="C21" s="890"/>
      <c r="D21" s="892"/>
      <c r="E21" s="882">
        <f>ROUND(SUMPRODUCT(E20,$D20)+SUMPRODUCT(F20,$D20)+SUMPRODUCT(G20,$D20)+SUMPRODUCT(H20,$D20)+SUMPRODUCT(I20,$D20),2)</f>
        <v>355327.87</v>
      </c>
      <c r="F21" s="883"/>
      <c r="G21" s="883"/>
      <c r="H21" s="883"/>
      <c r="I21" s="884"/>
      <c r="J21" s="882">
        <f>ROUND(SUMPRODUCT(J20,$D20)+SUMPRODUCT(K20,$D20)+SUMPRODUCT(L20,$D20)+SUMPRODUCT(M20,$D20)+SUMPRODUCT(N20,$D20),2)</f>
        <v>518610.38</v>
      </c>
      <c r="K21" s="883"/>
      <c r="L21" s="883"/>
      <c r="M21" s="883"/>
      <c r="N21" s="884"/>
      <c r="O21" s="882">
        <f>ROUND(SUMPRODUCT(O20,$D20)+SUMPRODUCT(P20,$D20)+SUMPRODUCT(Q20,$D20)+SUMPRODUCT(R20,$D20)+SUMPRODUCT(S20,$D20),2)</f>
        <v>537701.55000000005</v>
      </c>
      <c r="P21" s="883"/>
      <c r="Q21" s="883"/>
      <c r="R21" s="883"/>
      <c r="S21" s="884"/>
      <c r="T21" s="882">
        <f>ROUND(SUMPRODUCT(T20,$D20)+SUMPRODUCT(U20,$D20)+SUMPRODUCT(V20,$D20)+SUMPRODUCT(W20,$D20)+SUMPRODUCT(X20,$D20),2)+0.01</f>
        <v>158466.90000000002</v>
      </c>
      <c r="U21" s="883"/>
      <c r="V21" s="883"/>
      <c r="W21" s="883"/>
      <c r="X21" s="884"/>
      <c r="Y21" s="148">
        <f t="shared" si="0"/>
        <v>1570106.7000000002</v>
      </c>
    </row>
    <row r="22" spans="1:25" s="237" customFormat="1" ht="34.5" customHeight="1" x14ac:dyDescent="0.25">
      <c r="A22" s="886">
        <f>[7]Orçamento!A38</f>
        <v>3</v>
      </c>
      <c r="B22" s="888" t="str">
        <f>[7]Orçamento!D38</f>
        <v>SINALIZAÇÃO E COMPONENTES</v>
      </c>
      <c r="C22" s="902">
        <f>ORÇAMENTO!I54</f>
        <v>7.9200000000000007E-2</v>
      </c>
      <c r="D22" s="903">
        <f>ORÇAMENTO!E54</f>
        <v>162003.78</v>
      </c>
      <c r="E22" s="238">
        <f>[7]Orçamento!L38</f>
        <v>2.4257949976641727E-2</v>
      </c>
      <c r="F22" s="239">
        <f>[7]Orçamento!M38</f>
        <v>2.6067262315048322E-2</v>
      </c>
      <c r="G22" s="239">
        <f>[7]Orçamento!N38</f>
        <v>3.1594938398537423E-3</v>
      </c>
      <c r="H22" s="239">
        <f>[7]Orçamento!O38</f>
        <v>3.6327976367599213E-2</v>
      </c>
      <c r="I22" s="240">
        <f>[7]Orçamento!P38</f>
        <v>6.2151467324389864E-2</v>
      </c>
      <c r="J22" s="241">
        <f>[7]Orçamento!S38</f>
        <v>7.5824461353684897E-2</v>
      </c>
      <c r="K22" s="239">
        <f>[7]Orçamento!T38</f>
        <v>7.4370904898099291E-2</v>
      </c>
      <c r="L22" s="239">
        <f>[7]Orçamento!U38</f>
        <v>6.0191478713082364E-2</v>
      </c>
      <c r="M22" s="239">
        <f>[7]Orçamento!V38</f>
        <v>6.3772082600509303E-2</v>
      </c>
      <c r="N22" s="240">
        <f>[7]Orçamento!W38</f>
        <v>6.1914854934657211E-2</v>
      </c>
      <c r="O22" s="241">
        <f>[7]Orçamento!Z38</f>
        <v>6.4107665494570865E-2</v>
      </c>
      <c r="P22" s="239">
        <f>[7]Orçamento!AA38</f>
        <v>7.5969150144873737E-2</v>
      </c>
      <c r="Q22" s="239">
        <f>[7]Orçamento!AB38</f>
        <v>8.0319631500013144E-2</v>
      </c>
      <c r="R22" s="239">
        <f>[7]Orçamento!AC38</f>
        <v>7.2223712772476023E-2</v>
      </c>
      <c r="S22" s="240">
        <f>[7]Orçamento!AD38</f>
        <v>5.4549418026858608E-2</v>
      </c>
      <c r="T22" s="241">
        <f>[7]Orçamento!AG38</f>
        <v>4.7777038362343253E-2</v>
      </c>
      <c r="U22" s="239">
        <f>[7]Orçamento!AH38</f>
        <v>4.8156415961857067E-2</v>
      </c>
      <c r="V22" s="239">
        <f>[7]Orçamento!AI38</f>
        <v>4.6984498328005588E-2</v>
      </c>
      <c r="W22" s="239">
        <f>[7]Orçamento!AJ38</f>
        <v>2.1874537085435866E-2</v>
      </c>
      <c r="X22" s="240">
        <f>[7]Orçamento!AK38</f>
        <v>0</v>
      </c>
      <c r="Y22" s="236">
        <f t="shared" si="0"/>
        <v>1.0000000000000002</v>
      </c>
    </row>
    <row r="23" spans="1:25" s="237" customFormat="1" ht="34.5" customHeight="1" x14ac:dyDescent="0.25">
      <c r="A23" s="886"/>
      <c r="B23" s="888"/>
      <c r="C23" s="890"/>
      <c r="D23" s="892"/>
      <c r="E23" s="882">
        <f>ROUND(SUMPRODUCT(E22,$D22)+SUMPRODUCT(F22,$D22)+SUMPRODUCT(G22,$D22)+SUMPRODUCT(H22,$D22)+SUMPRODUCT(I22,$D22),2)</f>
        <v>24618.77</v>
      </c>
      <c r="F23" s="883"/>
      <c r="G23" s="883"/>
      <c r="H23" s="883"/>
      <c r="I23" s="884"/>
      <c r="J23" s="882">
        <f>ROUND(SUMPRODUCT(J22,$D22)+SUMPRODUCT(K22,$D22)+SUMPRODUCT(L22,$D22)+SUMPRODUCT(M22,$D22)+SUMPRODUCT(N22,$D22),2)-0.01</f>
        <v>54445.21</v>
      </c>
      <c r="K23" s="883"/>
      <c r="L23" s="883"/>
      <c r="M23" s="883"/>
      <c r="N23" s="884"/>
      <c r="O23" s="882">
        <f>ROUND(SUMPRODUCT(O22,$D22)+SUMPRODUCT(P22,$D22)+SUMPRODUCT(Q22,$D22)+SUMPRODUCT(R22,$D22)+SUMPRODUCT(S22,$D22),2)</f>
        <v>56242.78</v>
      </c>
      <c r="P23" s="883"/>
      <c r="Q23" s="883"/>
      <c r="R23" s="883"/>
      <c r="S23" s="884"/>
      <c r="T23" s="882">
        <f>ROUND(SUMPRODUCT(T22,$D22)+SUMPRODUCT(U22,$D22)+SUMPRODUCT(V22,$D22)+SUMPRODUCT(W22,$D22)+SUMPRODUCT(X22,$D22),2)+0.01</f>
        <v>26697.019999999997</v>
      </c>
      <c r="U23" s="883"/>
      <c r="V23" s="883"/>
      <c r="W23" s="883"/>
      <c r="X23" s="884"/>
      <c r="Y23" s="148">
        <f t="shared" si="0"/>
        <v>162003.78</v>
      </c>
    </row>
    <row r="24" spans="1:25" s="237" customFormat="1" ht="34.5" customHeight="1" x14ac:dyDescent="0.25">
      <c r="A24" s="886">
        <f>[7]Orçamento!A63</f>
        <v>4</v>
      </c>
      <c r="B24" s="888" t="str">
        <f>[7]Orçamento!D63</f>
        <v>CONTROLE TECNOLÓGICO</v>
      </c>
      <c r="C24" s="895" t="e">
        <f>ORÇAMENTO!#REF!</f>
        <v>#REF!</v>
      </c>
      <c r="D24" s="897" t="e">
        <f>ORÇAMENTO!#REF!</f>
        <v>#REF!</v>
      </c>
      <c r="E24" s="238">
        <f>[7]Orçamento!L63</f>
        <v>0</v>
      </c>
      <c r="F24" s="239">
        <f>[7]Orçamento!M63</f>
        <v>0</v>
      </c>
      <c r="G24" s="239">
        <f>[7]Orçamento!N63</f>
        <v>6.6276452810033068E-2</v>
      </c>
      <c r="H24" s="239">
        <f>[7]Orçamento!O63</f>
        <v>6.6276452810033068E-2</v>
      </c>
      <c r="I24" s="240">
        <f>[7]Orçamento!P63</f>
        <v>9.3755201006708963E-2</v>
      </c>
      <c r="J24" s="241">
        <f>[7]Orçamento!S63</f>
        <v>6.415861758733947E-2</v>
      </c>
      <c r="K24" s="239">
        <f>[7]Orçamento!T63</f>
        <v>6.415861758733947E-2</v>
      </c>
      <c r="L24" s="239">
        <f>[7]Orçamento!U63</f>
        <v>6.5866588096135617E-2</v>
      </c>
      <c r="M24" s="239">
        <f>[7]Orçamento!V63</f>
        <v>6.5866588096135617E-2</v>
      </c>
      <c r="N24" s="240">
        <f>[7]Orçamento!W63</f>
        <v>7.0252225943090746E-2</v>
      </c>
      <c r="O24" s="241">
        <f>[7]Orçamento!Z63</f>
        <v>8.5088806646857418E-2</v>
      </c>
      <c r="P24" s="239">
        <f>[7]Orçamento!AA63</f>
        <v>8.6616912120810866E-2</v>
      </c>
      <c r="Q24" s="239">
        <f>[7]Orçamento!AB63</f>
        <v>6.8952179482899362E-2</v>
      </c>
      <c r="R24" s="239">
        <f>[7]Orçamento!AC63</f>
        <v>4.8636592953208047E-2</v>
      </c>
      <c r="S24" s="240">
        <f>[7]Orçamento!AD63</f>
        <v>5.3167301461921668E-2</v>
      </c>
      <c r="T24" s="241">
        <f>[7]Orçamento!AG63</f>
        <v>5.0463731698743373E-2</v>
      </c>
      <c r="U24" s="239">
        <f>[7]Orçamento!AH63</f>
        <v>5.0463731698743373E-2</v>
      </c>
      <c r="V24" s="239">
        <f>[7]Orçamento!AI63</f>
        <v>0</v>
      </c>
      <c r="W24" s="239">
        <f>[7]Orçamento!AJ63</f>
        <v>0</v>
      </c>
      <c r="X24" s="240">
        <f>[7]Orçamento!AK63</f>
        <v>0</v>
      </c>
      <c r="Y24" s="236">
        <f t="shared" si="0"/>
        <v>1</v>
      </c>
    </row>
    <row r="25" spans="1:25" s="237" customFormat="1" ht="34.5" customHeight="1" thickBot="1" x14ac:dyDescent="0.3">
      <c r="A25" s="893"/>
      <c r="B25" s="894"/>
      <c r="C25" s="896"/>
      <c r="D25" s="898"/>
      <c r="E25" s="899" t="e">
        <f>ROUND(SUMPRODUCT(E24,$D24)+SUMPRODUCT(F24,$D24)+SUMPRODUCT(G24,$D24)+SUMPRODUCT(H24,$D24)+SUMPRODUCT(I24,$D24),2)-0.01</f>
        <v>#REF!</v>
      </c>
      <c r="F25" s="900"/>
      <c r="G25" s="900"/>
      <c r="H25" s="900"/>
      <c r="I25" s="901"/>
      <c r="J25" s="899" t="e">
        <f>ROUND(SUMPRODUCT(J24,$D24)+SUMPRODUCT(K24,$D24)+SUMPRODUCT(L24,$D24)+SUMPRODUCT(M24,$D24)+SUMPRODUCT(N24,$D24),2)+0.01</f>
        <v>#REF!</v>
      </c>
      <c r="K25" s="900"/>
      <c r="L25" s="900"/>
      <c r="M25" s="900"/>
      <c r="N25" s="901"/>
      <c r="O25" s="899" t="e">
        <f>ROUND(SUMPRODUCT(O24,$D24)+SUMPRODUCT(P24,$D24)+SUMPRODUCT(Q24,$D24)+SUMPRODUCT(R24,$D24)+SUMPRODUCT(S24,$D24),2)</f>
        <v>#REF!</v>
      </c>
      <c r="P25" s="900"/>
      <c r="Q25" s="900"/>
      <c r="R25" s="900"/>
      <c r="S25" s="901"/>
      <c r="T25" s="899" t="e">
        <f>ROUND(SUMPRODUCT(T24,$D24)+SUMPRODUCT(U24,$D24)+SUMPRODUCT(V24,$D24)+SUMPRODUCT(W24,$D24)+SUMPRODUCT(X24,$D24),2)</f>
        <v>#REF!</v>
      </c>
      <c r="U25" s="900"/>
      <c r="V25" s="900"/>
      <c r="W25" s="900"/>
      <c r="X25" s="901"/>
      <c r="Y25" s="148" t="e">
        <f t="shared" si="0"/>
        <v>#REF!</v>
      </c>
    </row>
    <row r="26" spans="1:25" s="237" customFormat="1" ht="34.5" customHeight="1" x14ac:dyDescent="0.25">
      <c r="A26" s="886">
        <v>5</v>
      </c>
      <c r="B26" s="888" t="e">
        <f>ORÇAMENTO!#REF!</f>
        <v>#REF!</v>
      </c>
      <c r="C26" s="895" t="e">
        <f>ORÇAMENTO!#REF!</f>
        <v>#REF!</v>
      </c>
      <c r="D26" s="897" t="e">
        <f>ORÇAMENTO!#REF!</f>
        <v>#REF!</v>
      </c>
      <c r="E26" s="238">
        <v>0</v>
      </c>
      <c r="F26" s="239">
        <v>0</v>
      </c>
      <c r="G26" s="239">
        <f>[7]Orçamento!N65</f>
        <v>6.6276452810033068E-2</v>
      </c>
      <c r="H26" s="239">
        <f>[7]Orçamento!O65</f>
        <v>6.6276452810033068E-2</v>
      </c>
      <c r="I26" s="240">
        <f>[7]Orçamento!P65</f>
        <v>9.3755201006708963E-2</v>
      </c>
      <c r="J26" s="241">
        <f>[7]Orçamento!S65</f>
        <v>6.415861758733947E-2</v>
      </c>
      <c r="K26" s="239">
        <f>[7]Orçamento!T65</f>
        <v>6.415861758733947E-2</v>
      </c>
      <c r="L26" s="239">
        <f>[7]Orçamento!U65</f>
        <v>6.5866588096135617E-2</v>
      </c>
      <c r="M26" s="239">
        <f>[7]Orçamento!V65</f>
        <v>6.5866588096135617E-2</v>
      </c>
      <c r="N26" s="240">
        <f>[7]Orçamento!W65</f>
        <v>7.0252225943090746E-2</v>
      </c>
      <c r="O26" s="241">
        <f>[7]Orçamento!Z65</f>
        <v>8.5088806646857404E-2</v>
      </c>
      <c r="P26" s="239">
        <f>[7]Orçamento!AA65</f>
        <v>8.6616912120810866E-2</v>
      </c>
      <c r="Q26" s="239">
        <f>[7]Orçamento!AB65</f>
        <v>6.8952179482899362E-2</v>
      </c>
      <c r="R26" s="239">
        <f>[7]Orçamento!AC65</f>
        <v>4.863659295320804E-2</v>
      </c>
      <c r="S26" s="240">
        <f>[7]Orçamento!AD65</f>
        <v>5.3167301461921668E-2</v>
      </c>
      <c r="T26" s="241">
        <f>[7]Orçamento!AG65</f>
        <v>5.0463731698743373E-2</v>
      </c>
      <c r="U26" s="239">
        <f>[7]Orçamento!AH65</f>
        <v>5.0463731698743373E-2</v>
      </c>
      <c r="V26" s="239">
        <v>0</v>
      </c>
      <c r="W26" s="239">
        <v>0</v>
      </c>
      <c r="X26" s="240">
        <v>0</v>
      </c>
      <c r="Y26" s="236">
        <f t="shared" si="0"/>
        <v>1</v>
      </c>
    </row>
    <row r="27" spans="1:25" s="237" customFormat="1" ht="34.5" customHeight="1" thickBot="1" x14ac:dyDescent="0.3">
      <c r="A27" s="893"/>
      <c r="B27" s="894"/>
      <c r="C27" s="896"/>
      <c r="D27" s="898"/>
      <c r="E27" s="899" t="e">
        <f>ROUND(SUMPRODUCT(E26,$D26)+SUMPRODUCT(F26,$D26)+SUMPRODUCT(G26,$D26)+SUMPRODUCT(H26,$D26)+SUMPRODUCT(I26,$D26),2)-0.01</f>
        <v>#REF!</v>
      </c>
      <c r="F27" s="900"/>
      <c r="G27" s="900"/>
      <c r="H27" s="900"/>
      <c r="I27" s="901"/>
      <c r="J27" s="899" t="e">
        <f>ROUND(SUMPRODUCT(J26,$D26)+SUMPRODUCT(K26,$D26)+SUMPRODUCT(L26,$D26)+SUMPRODUCT(M26,$D26)+SUMPRODUCT(N26,$D26),2)+0.01</f>
        <v>#REF!</v>
      </c>
      <c r="K27" s="900"/>
      <c r="L27" s="900"/>
      <c r="M27" s="900"/>
      <c r="N27" s="901"/>
      <c r="O27" s="899" t="e">
        <f>ROUND(SUMPRODUCT(O26,$D26)+SUMPRODUCT(P26,$D26)+SUMPRODUCT(Q26,$D26)+SUMPRODUCT(R26,$D26)+SUMPRODUCT(S26,$D26),2)</f>
        <v>#REF!</v>
      </c>
      <c r="P27" s="900"/>
      <c r="Q27" s="900"/>
      <c r="R27" s="900"/>
      <c r="S27" s="901"/>
      <c r="T27" s="899" t="e">
        <f>ROUND(SUMPRODUCT(T26,$D26)+SUMPRODUCT(U26,$D26)+SUMPRODUCT(V26,$D26)+SUMPRODUCT(W26,$D26)+SUMPRODUCT(X26,$D26),2)</f>
        <v>#REF!</v>
      </c>
      <c r="U27" s="900"/>
      <c r="V27" s="900"/>
      <c r="W27" s="900"/>
      <c r="X27" s="901"/>
      <c r="Y27" s="148" t="e">
        <f t="shared" si="0"/>
        <v>#REF!</v>
      </c>
    </row>
    <row r="28" spans="1:25" ht="8.25" customHeight="1" thickBot="1" x14ac:dyDescent="0.3">
      <c r="A28" s="242"/>
      <c r="B28" s="243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5"/>
    </row>
    <row r="29" spans="1:25" ht="12" customHeight="1" thickBot="1" x14ac:dyDescent="0.25">
      <c r="A29" s="911"/>
      <c r="B29" s="912" t="s">
        <v>110</v>
      </c>
      <c r="C29" s="913" t="e">
        <f>SUM(C18:C27)</f>
        <v>#REF!</v>
      </c>
      <c r="D29" s="904" t="e">
        <f>SUM(D18:D27)</f>
        <v>#REF!</v>
      </c>
      <c r="E29" s="905" t="e">
        <f>E19+E21+E23+E25+E27</f>
        <v>#REF!</v>
      </c>
      <c r="F29" s="905"/>
      <c r="G29" s="905"/>
      <c r="H29" s="905"/>
      <c r="I29" s="905"/>
      <c r="J29" s="905" t="e">
        <f>J19+J21+J23+J25+J27</f>
        <v>#REF!</v>
      </c>
      <c r="K29" s="905"/>
      <c r="L29" s="905"/>
      <c r="M29" s="905"/>
      <c r="N29" s="905"/>
      <c r="O29" s="905" t="e">
        <f>O19+O21+O23+O25+O27</f>
        <v>#REF!</v>
      </c>
      <c r="P29" s="905"/>
      <c r="Q29" s="905"/>
      <c r="R29" s="905"/>
      <c r="S29" s="905"/>
      <c r="T29" s="905" t="e">
        <f>T19+T21+T23+T25+T27</f>
        <v>#REF!</v>
      </c>
      <c r="U29" s="905"/>
      <c r="V29" s="905"/>
      <c r="W29" s="905"/>
      <c r="X29" s="905"/>
      <c r="Y29" s="245"/>
    </row>
    <row r="30" spans="1:25" ht="12" customHeight="1" thickBot="1" x14ac:dyDescent="0.25">
      <c r="A30" s="911"/>
      <c r="B30" s="912"/>
      <c r="C30" s="913"/>
      <c r="D30" s="904"/>
      <c r="E30" s="905"/>
      <c r="F30" s="905"/>
      <c r="G30" s="905"/>
      <c r="H30" s="905"/>
      <c r="I30" s="905"/>
      <c r="J30" s="905"/>
      <c r="K30" s="905"/>
      <c r="L30" s="905"/>
      <c r="M30" s="905"/>
      <c r="N30" s="905"/>
      <c r="O30" s="905"/>
      <c r="P30" s="905"/>
      <c r="Q30" s="905"/>
      <c r="R30" s="905"/>
      <c r="S30" s="905"/>
      <c r="T30" s="905"/>
      <c r="U30" s="905"/>
      <c r="V30" s="905"/>
      <c r="W30" s="905"/>
      <c r="X30" s="905"/>
      <c r="Y30" s="245"/>
    </row>
    <row r="31" spans="1:25" ht="12" customHeight="1" thickBot="1" x14ac:dyDescent="0.25">
      <c r="A31" s="911"/>
      <c r="B31" s="912"/>
      <c r="C31" s="913"/>
      <c r="D31" s="904"/>
      <c r="E31" s="905"/>
      <c r="F31" s="905"/>
      <c r="G31" s="905"/>
      <c r="H31" s="905"/>
      <c r="I31" s="905"/>
      <c r="J31" s="905"/>
      <c r="K31" s="905"/>
      <c r="L31" s="905"/>
      <c r="M31" s="905"/>
      <c r="N31" s="905"/>
      <c r="O31" s="905"/>
      <c r="P31" s="905"/>
      <c r="Q31" s="905"/>
      <c r="R31" s="905"/>
      <c r="S31" s="905"/>
      <c r="T31" s="905"/>
      <c r="U31" s="905"/>
      <c r="V31" s="905"/>
      <c r="W31" s="905"/>
      <c r="X31" s="905"/>
    </row>
    <row r="32" spans="1:25" ht="15.95" customHeight="1" thickBot="1" x14ac:dyDescent="0.25">
      <c r="A32" s="906"/>
      <c r="B32" s="907" t="s">
        <v>111</v>
      </c>
      <c r="C32" s="908" t="e">
        <f>C29</f>
        <v>#REF!</v>
      </c>
      <c r="D32" s="909" t="e">
        <f>D29*1.2338</f>
        <v>#REF!</v>
      </c>
      <c r="E32" s="910" t="e">
        <f>E29</f>
        <v>#REF!</v>
      </c>
      <c r="F32" s="910"/>
      <c r="G32" s="910"/>
      <c r="H32" s="910"/>
      <c r="I32" s="910"/>
      <c r="J32" s="915" t="e">
        <f>J29+E32</f>
        <v>#REF!</v>
      </c>
      <c r="K32" s="915"/>
      <c r="L32" s="915"/>
      <c r="M32" s="915"/>
      <c r="N32" s="915"/>
      <c r="O32" s="915" t="e">
        <f>O29+J32</f>
        <v>#REF!</v>
      </c>
      <c r="P32" s="915"/>
      <c r="Q32" s="915"/>
      <c r="R32" s="915"/>
      <c r="S32" s="915"/>
      <c r="T32" s="915" t="e">
        <f>D29</f>
        <v>#REF!</v>
      </c>
      <c r="U32" s="915"/>
      <c r="V32" s="915"/>
      <c r="W32" s="915"/>
      <c r="X32" s="915"/>
    </row>
    <row r="33" spans="1:24" ht="15.95" customHeight="1" thickBot="1" x14ac:dyDescent="0.25">
      <c r="A33" s="906"/>
      <c r="B33" s="907"/>
      <c r="C33" s="908"/>
      <c r="D33" s="909"/>
      <c r="E33" s="910"/>
      <c r="F33" s="910"/>
      <c r="G33" s="910"/>
      <c r="H33" s="910"/>
      <c r="I33" s="910"/>
      <c r="J33" s="915"/>
      <c r="K33" s="915"/>
      <c r="L33" s="915"/>
      <c r="M33" s="915"/>
      <c r="N33" s="915"/>
      <c r="O33" s="915"/>
      <c r="P33" s="915"/>
      <c r="Q33" s="915"/>
      <c r="R33" s="915"/>
      <c r="S33" s="915"/>
      <c r="T33" s="915"/>
      <c r="U33" s="915"/>
      <c r="V33" s="915"/>
      <c r="W33" s="915"/>
      <c r="X33" s="915"/>
    </row>
    <row r="34" spans="1:24" ht="15.95" customHeight="1" thickBot="1" x14ac:dyDescent="0.25">
      <c r="A34" s="906"/>
      <c r="B34" s="907"/>
      <c r="C34" s="908"/>
      <c r="D34" s="909"/>
      <c r="E34" s="910"/>
      <c r="F34" s="910"/>
      <c r="G34" s="910"/>
      <c r="H34" s="910"/>
      <c r="I34" s="910"/>
      <c r="J34" s="915"/>
      <c r="K34" s="915"/>
      <c r="L34" s="915"/>
      <c r="M34" s="915"/>
      <c r="N34" s="915"/>
      <c r="O34" s="915"/>
      <c r="P34" s="915"/>
      <c r="Q34" s="915"/>
      <c r="R34" s="915"/>
      <c r="S34" s="915"/>
      <c r="T34" s="915"/>
      <c r="U34" s="915"/>
      <c r="V34" s="915"/>
      <c r="W34" s="915"/>
      <c r="X34" s="915"/>
    </row>
    <row r="35" spans="1:24" ht="15" x14ac:dyDescent="0.2">
      <c r="A35" s="246"/>
      <c r="B35" s="246"/>
      <c r="C35" s="246"/>
      <c r="D35" s="246"/>
      <c r="E35" s="246"/>
      <c r="F35" s="246"/>
      <c r="G35" s="246"/>
      <c r="H35" s="246"/>
      <c r="I35" s="246"/>
    </row>
    <row r="36" spans="1:24" ht="15" x14ac:dyDescent="0.2">
      <c r="A36" s="424" t="str">
        <f>RESUMO!D30</f>
        <v>Itapevi, 16 de Dezembro de 2021</v>
      </c>
      <c r="B36" s="246"/>
      <c r="C36" s="246"/>
      <c r="D36" s="246"/>
      <c r="E36" s="246"/>
      <c r="F36" s="246"/>
      <c r="G36" s="246"/>
      <c r="H36" s="246"/>
      <c r="I36" s="246"/>
    </row>
    <row r="37" spans="1:24" ht="12.75" customHeight="1" x14ac:dyDescent="0.2">
      <c r="D37" s="231"/>
      <c r="E37" s="914"/>
      <c r="F37" s="914"/>
      <c r="G37" s="914"/>
      <c r="H37" s="914"/>
      <c r="I37" s="914"/>
      <c r="J37" s="914"/>
      <c r="K37" s="914"/>
      <c r="L37" s="914"/>
      <c r="M37" s="914"/>
      <c r="N37" s="914"/>
      <c r="O37" s="914"/>
      <c r="P37" s="914"/>
      <c r="Q37" s="914"/>
      <c r="R37" s="914"/>
      <c r="S37" s="914"/>
      <c r="T37" s="914"/>
      <c r="U37" s="914"/>
      <c r="V37" s="914"/>
      <c r="W37" s="914"/>
      <c r="X37" s="914"/>
    </row>
    <row r="38" spans="1:24" x14ac:dyDescent="0.2">
      <c r="D38" s="231"/>
      <c r="K38" s="231"/>
      <c r="L38" s="231"/>
      <c r="N38" s="231"/>
    </row>
    <row r="39" spans="1:24" x14ac:dyDescent="0.2">
      <c r="D39" s="231"/>
      <c r="K39" s="231"/>
      <c r="L39" s="231"/>
      <c r="N39" s="231"/>
    </row>
    <row r="40" spans="1:24" ht="15" x14ac:dyDescent="0.2">
      <c r="A40" s="246"/>
      <c r="B40" s="246"/>
      <c r="C40" s="246"/>
      <c r="D40" s="246"/>
      <c r="E40" s="246"/>
      <c r="F40" s="246"/>
      <c r="G40" s="246"/>
      <c r="H40" s="246"/>
      <c r="I40" s="246"/>
    </row>
    <row r="41" spans="1:24" ht="18" customHeight="1" x14ac:dyDescent="0.25">
      <c r="B41" s="249" t="str">
        <f>[7]Orçamento!D73</f>
        <v>___________________________________________</v>
      </c>
      <c r="D41" s="250" t="str">
        <f>[7]Orçamento!E73</f>
        <v>___________________________________________</v>
      </c>
      <c r="E41" s="250"/>
      <c r="F41" s="251"/>
      <c r="G41" s="251"/>
      <c r="H41" s="251"/>
      <c r="I41" s="251"/>
    </row>
    <row r="42" spans="1:24" ht="18" customHeight="1" x14ac:dyDescent="0.25">
      <c r="B42" s="50" t="s">
        <v>237</v>
      </c>
      <c r="D42" s="805" t="s">
        <v>235</v>
      </c>
      <c r="E42" s="805"/>
      <c r="F42" s="805"/>
      <c r="G42" s="251"/>
      <c r="H42" s="251"/>
      <c r="I42" s="251"/>
    </row>
    <row r="43" spans="1:24" ht="18" x14ac:dyDescent="0.25">
      <c r="B43" s="253" t="str">
        <f>[7]Orçamento!D75</f>
        <v>Secretário de Infraestrutura e Serviços Urbanos</v>
      </c>
      <c r="C43" s="254"/>
      <c r="D43" s="916" t="s">
        <v>84</v>
      </c>
      <c r="E43" s="916"/>
      <c r="F43" s="916"/>
      <c r="G43" s="251"/>
    </row>
    <row r="44" spans="1:24" x14ac:dyDescent="0.2">
      <c r="D44" s="916" t="s">
        <v>236</v>
      </c>
      <c r="E44" s="916"/>
      <c r="F44" s="916"/>
    </row>
    <row r="45" spans="1:24" x14ac:dyDescent="0.2">
      <c r="D45" s="916" t="s">
        <v>238</v>
      </c>
      <c r="E45" s="916"/>
      <c r="F45" s="916"/>
    </row>
    <row r="52" spans="5:25" ht="15" x14ac:dyDescent="0.25">
      <c r="E52" s="256"/>
      <c r="F52" s="256"/>
      <c r="G52" s="256"/>
      <c r="H52" s="256"/>
      <c r="I52" s="256"/>
      <c r="J52" s="256"/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X52" s="256"/>
      <c r="Y52" s="256"/>
    </row>
    <row r="53" spans="5:25" ht="15" x14ac:dyDescent="0.25"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X53" s="256"/>
      <c r="Y53" s="256"/>
    </row>
  </sheetData>
  <mergeCells count="74">
    <mergeCell ref="D43:F43"/>
    <mergeCell ref="D44:F44"/>
    <mergeCell ref="D45:F45"/>
    <mergeCell ref="E37:I37"/>
    <mergeCell ref="J37:N37"/>
    <mergeCell ref="O37:S37"/>
    <mergeCell ref="T37:X37"/>
    <mergeCell ref="D42:F42"/>
    <mergeCell ref="J32:N34"/>
    <mergeCell ref="O32:S34"/>
    <mergeCell ref="T32:X34"/>
    <mergeCell ref="D29:D31"/>
    <mergeCell ref="E29:I31"/>
    <mergeCell ref="T23:X23"/>
    <mergeCell ref="A32:A34"/>
    <mergeCell ref="B32:B34"/>
    <mergeCell ref="C32:C34"/>
    <mergeCell ref="D32:D34"/>
    <mergeCell ref="E32:I34"/>
    <mergeCell ref="J29:N31"/>
    <mergeCell ref="O29:S31"/>
    <mergeCell ref="T29:X31"/>
    <mergeCell ref="A29:A31"/>
    <mergeCell ref="B29:B31"/>
    <mergeCell ref="C29:C31"/>
    <mergeCell ref="D26:D27"/>
    <mergeCell ref="E27:I27"/>
    <mergeCell ref="J27:N27"/>
    <mergeCell ref="O27:S27"/>
    <mergeCell ref="T27:X27"/>
    <mergeCell ref="J25:N25"/>
    <mergeCell ref="O25:S25"/>
    <mergeCell ref="T25:X25"/>
    <mergeCell ref="A26:A27"/>
    <mergeCell ref="B26:B27"/>
    <mergeCell ref="C26:C27"/>
    <mergeCell ref="O21:S21"/>
    <mergeCell ref="T21:X21"/>
    <mergeCell ref="A22:A23"/>
    <mergeCell ref="B22:B23"/>
    <mergeCell ref="C22:C23"/>
    <mergeCell ref="D22:D23"/>
    <mergeCell ref="E23:I23"/>
    <mergeCell ref="J23:N23"/>
    <mergeCell ref="O23:S23"/>
    <mergeCell ref="A20:A21"/>
    <mergeCell ref="B20:B21"/>
    <mergeCell ref="C20:C21"/>
    <mergeCell ref="D20:D21"/>
    <mergeCell ref="E21:I21"/>
    <mergeCell ref="J21:N21"/>
    <mergeCell ref="A24:A25"/>
    <mergeCell ref="B24:B25"/>
    <mergeCell ref="C24:C25"/>
    <mergeCell ref="D24:D25"/>
    <mergeCell ref="E25:I25"/>
    <mergeCell ref="J19:N19"/>
    <mergeCell ref="O19:S19"/>
    <mergeCell ref="T19:X19"/>
    <mergeCell ref="A18:A19"/>
    <mergeCell ref="B18:B19"/>
    <mergeCell ref="C18:C19"/>
    <mergeCell ref="D18:D19"/>
    <mergeCell ref="E19:I19"/>
    <mergeCell ref="A15:A16"/>
    <mergeCell ref="B15:B16"/>
    <mergeCell ref="E15:I15"/>
    <mergeCell ref="J15:N15"/>
    <mergeCell ref="O15:S15"/>
    <mergeCell ref="T15:X15"/>
    <mergeCell ref="C3:F3"/>
    <mergeCell ref="H9:I9"/>
    <mergeCell ref="G11:I11"/>
    <mergeCell ref="G13:I13"/>
  </mergeCells>
  <conditionalFormatting sqref="E18:X18 E20:X20 E22:X22">
    <cfRule type="cellIs" dxfId="2" priority="7" stopIfTrue="1" operator="greaterThan">
      <formula>0</formula>
    </cfRule>
  </conditionalFormatting>
  <conditionalFormatting sqref="E24:X24">
    <cfRule type="cellIs" dxfId="1" priority="4" stopIfTrue="1" operator="greaterThan">
      <formula>0</formula>
    </cfRule>
  </conditionalFormatting>
  <conditionalFormatting sqref="E26:X26">
    <cfRule type="cellIs" dxfId="0" priority="1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view="pageBreakPreview" zoomScale="80" zoomScaleNormal="100" zoomScaleSheetLayoutView="80" workbookViewId="0">
      <selection activeCell="E10" sqref="E10"/>
    </sheetView>
  </sheetViews>
  <sheetFormatPr defaultRowHeight="15" x14ac:dyDescent="0.25"/>
  <cols>
    <col min="1" max="1" width="14" style="32" customWidth="1"/>
    <col min="2" max="2" width="62.42578125" style="130" customWidth="1"/>
    <col min="3" max="3" width="25.85546875" style="181" customWidth="1"/>
    <col min="4" max="4" width="26.28515625" style="181" customWidth="1"/>
    <col min="5" max="5" width="22" style="182" customWidth="1"/>
    <col min="6" max="6" width="9.140625" style="180"/>
    <col min="7" max="7" width="0" style="130" hidden="1" customWidth="1"/>
    <col min="8" max="8" width="15" style="130" bestFit="1" customWidth="1"/>
    <col min="9" max="256" width="9.140625" style="130"/>
    <col min="257" max="257" width="14" style="130" customWidth="1"/>
    <col min="258" max="258" width="62.42578125" style="130" customWidth="1"/>
    <col min="259" max="260" width="25.85546875" style="130" customWidth="1"/>
    <col min="261" max="261" width="22" style="130" customWidth="1"/>
    <col min="262" max="262" width="9.140625" style="130"/>
    <col min="263" max="263" width="0" style="130" hidden="1" customWidth="1"/>
    <col min="264" max="264" width="15" style="130" bestFit="1" customWidth="1"/>
    <col min="265" max="512" width="9.140625" style="130"/>
    <col min="513" max="513" width="14" style="130" customWidth="1"/>
    <col min="514" max="514" width="62.42578125" style="130" customWidth="1"/>
    <col min="515" max="516" width="25.85546875" style="130" customWidth="1"/>
    <col min="517" max="517" width="22" style="130" customWidth="1"/>
    <col min="518" max="518" width="9.140625" style="130"/>
    <col min="519" max="519" width="0" style="130" hidden="1" customWidth="1"/>
    <col min="520" max="520" width="15" style="130" bestFit="1" customWidth="1"/>
    <col min="521" max="768" width="9.140625" style="130"/>
    <col min="769" max="769" width="14" style="130" customWidth="1"/>
    <col min="770" max="770" width="62.42578125" style="130" customWidth="1"/>
    <col min="771" max="772" width="25.85546875" style="130" customWidth="1"/>
    <col min="773" max="773" width="22" style="130" customWidth="1"/>
    <col min="774" max="774" width="9.140625" style="130"/>
    <col min="775" max="775" width="0" style="130" hidden="1" customWidth="1"/>
    <col min="776" max="776" width="15" style="130" bestFit="1" customWidth="1"/>
    <col min="777" max="1024" width="9.140625" style="130"/>
    <col min="1025" max="1025" width="14" style="130" customWidth="1"/>
    <col min="1026" max="1026" width="62.42578125" style="130" customWidth="1"/>
    <col min="1027" max="1028" width="25.85546875" style="130" customWidth="1"/>
    <col min="1029" max="1029" width="22" style="130" customWidth="1"/>
    <col min="1030" max="1030" width="9.140625" style="130"/>
    <col min="1031" max="1031" width="0" style="130" hidden="1" customWidth="1"/>
    <col min="1032" max="1032" width="15" style="130" bestFit="1" customWidth="1"/>
    <col min="1033" max="1280" width="9.140625" style="130"/>
    <col min="1281" max="1281" width="14" style="130" customWidth="1"/>
    <col min="1282" max="1282" width="62.42578125" style="130" customWidth="1"/>
    <col min="1283" max="1284" width="25.85546875" style="130" customWidth="1"/>
    <col min="1285" max="1285" width="22" style="130" customWidth="1"/>
    <col min="1286" max="1286" width="9.140625" style="130"/>
    <col min="1287" max="1287" width="0" style="130" hidden="1" customWidth="1"/>
    <col min="1288" max="1288" width="15" style="130" bestFit="1" customWidth="1"/>
    <col min="1289" max="1536" width="9.140625" style="130"/>
    <col min="1537" max="1537" width="14" style="130" customWidth="1"/>
    <col min="1538" max="1538" width="62.42578125" style="130" customWidth="1"/>
    <col min="1539" max="1540" width="25.85546875" style="130" customWidth="1"/>
    <col min="1541" max="1541" width="22" style="130" customWidth="1"/>
    <col min="1542" max="1542" width="9.140625" style="130"/>
    <col min="1543" max="1543" width="0" style="130" hidden="1" customWidth="1"/>
    <col min="1544" max="1544" width="15" style="130" bestFit="1" customWidth="1"/>
    <col min="1545" max="1792" width="9.140625" style="130"/>
    <col min="1793" max="1793" width="14" style="130" customWidth="1"/>
    <col min="1794" max="1794" width="62.42578125" style="130" customWidth="1"/>
    <col min="1795" max="1796" width="25.85546875" style="130" customWidth="1"/>
    <col min="1797" max="1797" width="22" style="130" customWidth="1"/>
    <col min="1798" max="1798" width="9.140625" style="130"/>
    <col min="1799" max="1799" width="0" style="130" hidden="1" customWidth="1"/>
    <col min="1800" max="1800" width="15" style="130" bestFit="1" customWidth="1"/>
    <col min="1801" max="2048" width="9.140625" style="130"/>
    <col min="2049" max="2049" width="14" style="130" customWidth="1"/>
    <col min="2050" max="2050" width="62.42578125" style="130" customWidth="1"/>
    <col min="2051" max="2052" width="25.85546875" style="130" customWidth="1"/>
    <col min="2053" max="2053" width="22" style="130" customWidth="1"/>
    <col min="2054" max="2054" width="9.140625" style="130"/>
    <col min="2055" max="2055" width="0" style="130" hidden="1" customWidth="1"/>
    <col min="2056" max="2056" width="15" style="130" bestFit="1" customWidth="1"/>
    <col min="2057" max="2304" width="9.140625" style="130"/>
    <col min="2305" max="2305" width="14" style="130" customWidth="1"/>
    <col min="2306" max="2306" width="62.42578125" style="130" customWidth="1"/>
    <col min="2307" max="2308" width="25.85546875" style="130" customWidth="1"/>
    <col min="2309" max="2309" width="22" style="130" customWidth="1"/>
    <col min="2310" max="2310" width="9.140625" style="130"/>
    <col min="2311" max="2311" width="0" style="130" hidden="1" customWidth="1"/>
    <col min="2312" max="2312" width="15" style="130" bestFit="1" customWidth="1"/>
    <col min="2313" max="2560" width="9.140625" style="130"/>
    <col min="2561" max="2561" width="14" style="130" customWidth="1"/>
    <col min="2562" max="2562" width="62.42578125" style="130" customWidth="1"/>
    <col min="2563" max="2564" width="25.85546875" style="130" customWidth="1"/>
    <col min="2565" max="2565" width="22" style="130" customWidth="1"/>
    <col min="2566" max="2566" width="9.140625" style="130"/>
    <col min="2567" max="2567" width="0" style="130" hidden="1" customWidth="1"/>
    <col min="2568" max="2568" width="15" style="130" bestFit="1" customWidth="1"/>
    <col min="2569" max="2816" width="9.140625" style="130"/>
    <col min="2817" max="2817" width="14" style="130" customWidth="1"/>
    <col min="2818" max="2818" width="62.42578125" style="130" customWidth="1"/>
    <col min="2819" max="2820" width="25.85546875" style="130" customWidth="1"/>
    <col min="2821" max="2821" width="22" style="130" customWidth="1"/>
    <col min="2822" max="2822" width="9.140625" style="130"/>
    <col min="2823" max="2823" width="0" style="130" hidden="1" customWidth="1"/>
    <col min="2824" max="2824" width="15" style="130" bestFit="1" customWidth="1"/>
    <col min="2825" max="3072" width="9.140625" style="130"/>
    <col min="3073" max="3073" width="14" style="130" customWidth="1"/>
    <col min="3074" max="3074" width="62.42578125" style="130" customWidth="1"/>
    <col min="3075" max="3076" width="25.85546875" style="130" customWidth="1"/>
    <col min="3077" max="3077" width="22" style="130" customWidth="1"/>
    <col min="3078" max="3078" width="9.140625" style="130"/>
    <col min="3079" max="3079" width="0" style="130" hidden="1" customWidth="1"/>
    <col min="3080" max="3080" width="15" style="130" bestFit="1" customWidth="1"/>
    <col min="3081" max="3328" width="9.140625" style="130"/>
    <col min="3329" max="3329" width="14" style="130" customWidth="1"/>
    <col min="3330" max="3330" width="62.42578125" style="130" customWidth="1"/>
    <col min="3331" max="3332" width="25.85546875" style="130" customWidth="1"/>
    <col min="3333" max="3333" width="22" style="130" customWidth="1"/>
    <col min="3334" max="3334" width="9.140625" style="130"/>
    <col min="3335" max="3335" width="0" style="130" hidden="1" customWidth="1"/>
    <col min="3336" max="3336" width="15" style="130" bestFit="1" customWidth="1"/>
    <col min="3337" max="3584" width="9.140625" style="130"/>
    <col min="3585" max="3585" width="14" style="130" customWidth="1"/>
    <col min="3586" max="3586" width="62.42578125" style="130" customWidth="1"/>
    <col min="3587" max="3588" width="25.85546875" style="130" customWidth="1"/>
    <col min="3589" max="3589" width="22" style="130" customWidth="1"/>
    <col min="3590" max="3590" width="9.140625" style="130"/>
    <col min="3591" max="3591" width="0" style="130" hidden="1" customWidth="1"/>
    <col min="3592" max="3592" width="15" style="130" bestFit="1" customWidth="1"/>
    <col min="3593" max="3840" width="9.140625" style="130"/>
    <col min="3841" max="3841" width="14" style="130" customWidth="1"/>
    <col min="3842" max="3842" width="62.42578125" style="130" customWidth="1"/>
    <col min="3843" max="3844" width="25.85546875" style="130" customWidth="1"/>
    <col min="3845" max="3845" width="22" style="130" customWidth="1"/>
    <col min="3846" max="3846" width="9.140625" style="130"/>
    <col min="3847" max="3847" width="0" style="130" hidden="1" customWidth="1"/>
    <col min="3848" max="3848" width="15" style="130" bestFit="1" customWidth="1"/>
    <col min="3849" max="4096" width="9.140625" style="130"/>
    <col min="4097" max="4097" width="14" style="130" customWidth="1"/>
    <col min="4098" max="4098" width="62.42578125" style="130" customWidth="1"/>
    <col min="4099" max="4100" width="25.85546875" style="130" customWidth="1"/>
    <col min="4101" max="4101" width="22" style="130" customWidth="1"/>
    <col min="4102" max="4102" width="9.140625" style="130"/>
    <col min="4103" max="4103" width="0" style="130" hidden="1" customWidth="1"/>
    <col min="4104" max="4104" width="15" style="130" bestFit="1" customWidth="1"/>
    <col min="4105" max="4352" width="9.140625" style="130"/>
    <col min="4353" max="4353" width="14" style="130" customWidth="1"/>
    <col min="4354" max="4354" width="62.42578125" style="130" customWidth="1"/>
    <col min="4355" max="4356" width="25.85546875" style="130" customWidth="1"/>
    <col min="4357" max="4357" width="22" style="130" customWidth="1"/>
    <col min="4358" max="4358" width="9.140625" style="130"/>
    <col min="4359" max="4359" width="0" style="130" hidden="1" customWidth="1"/>
    <col min="4360" max="4360" width="15" style="130" bestFit="1" customWidth="1"/>
    <col min="4361" max="4608" width="9.140625" style="130"/>
    <col min="4609" max="4609" width="14" style="130" customWidth="1"/>
    <col min="4610" max="4610" width="62.42578125" style="130" customWidth="1"/>
    <col min="4611" max="4612" width="25.85546875" style="130" customWidth="1"/>
    <col min="4613" max="4613" width="22" style="130" customWidth="1"/>
    <col min="4614" max="4614" width="9.140625" style="130"/>
    <col min="4615" max="4615" width="0" style="130" hidden="1" customWidth="1"/>
    <col min="4616" max="4616" width="15" style="130" bestFit="1" customWidth="1"/>
    <col min="4617" max="4864" width="9.140625" style="130"/>
    <col min="4865" max="4865" width="14" style="130" customWidth="1"/>
    <col min="4866" max="4866" width="62.42578125" style="130" customWidth="1"/>
    <col min="4867" max="4868" width="25.85546875" style="130" customWidth="1"/>
    <col min="4869" max="4869" width="22" style="130" customWidth="1"/>
    <col min="4870" max="4870" width="9.140625" style="130"/>
    <col min="4871" max="4871" width="0" style="130" hidden="1" customWidth="1"/>
    <col min="4872" max="4872" width="15" style="130" bestFit="1" customWidth="1"/>
    <col min="4873" max="5120" width="9.140625" style="130"/>
    <col min="5121" max="5121" width="14" style="130" customWidth="1"/>
    <col min="5122" max="5122" width="62.42578125" style="130" customWidth="1"/>
    <col min="5123" max="5124" width="25.85546875" style="130" customWidth="1"/>
    <col min="5125" max="5125" width="22" style="130" customWidth="1"/>
    <col min="5126" max="5126" width="9.140625" style="130"/>
    <col min="5127" max="5127" width="0" style="130" hidden="1" customWidth="1"/>
    <col min="5128" max="5128" width="15" style="130" bestFit="1" customWidth="1"/>
    <col min="5129" max="5376" width="9.140625" style="130"/>
    <col min="5377" max="5377" width="14" style="130" customWidth="1"/>
    <col min="5378" max="5378" width="62.42578125" style="130" customWidth="1"/>
    <col min="5379" max="5380" width="25.85546875" style="130" customWidth="1"/>
    <col min="5381" max="5381" width="22" style="130" customWidth="1"/>
    <col min="5382" max="5382" width="9.140625" style="130"/>
    <col min="5383" max="5383" width="0" style="130" hidden="1" customWidth="1"/>
    <col min="5384" max="5384" width="15" style="130" bestFit="1" customWidth="1"/>
    <col min="5385" max="5632" width="9.140625" style="130"/>
    <col min="5633" max="5633" width="14" style="130" customWidth="1"/>
    <col min="5634" max="5634" width="62.42578125" style="130" customWidth="1"/>
    <col min="5635" max="5636" width="25.85546875" style="130" customWidth="1"/>
    <col min="5637" max="5637" width="22" style="130" customWidth="1"/>
    <col min="5638" max="5638" width="9.140625" style="130"/>
    <col min="5639" max="5639" width="0" style="130" hidden="1" customWidth="1"/>
    <col min="5640" max="5640" width="15" style="130" bestFit="1" customWidth="1"/>
    <col min="5641" max="5888" width="9.140625" style="130"/>
    <col min="5889" max="5889" width="14" style="130" customWidth="1"/>
    <col min="5890" max="5890" width="62.42578125" style="130" customWidth="1"/>
    <col min="5891" max="5892" width="25.85546875" style="130" customWidth="1"/>
    <col min="5893" max="5893" width="22" style="130" customWidth="1"/>
    <col min="5894" max="5894" width="9.140625" style="130"/>
    <col min="5895" max="5895" width="0" style="130" hidden="1" customWidth="1"/>
    <col min="5896" max="5896" width="15" style="130" bestFit="1" customWidth="1"/>
    <col min="5897" max="6144" width="9.140625" style="130"/>
    <col min="6145" max="6145" width="14" style="130" customWidth="1"/>
    <col min="6146" max="6146" width="62.42578125" style="130" customWidth="1"/>
    <col min="6147" max="6148" width="25.85546875" style="130" customWidth="1"/>
    <col min="6149" max="6149" width="22" style="130" customWidth="1"/>
    <col min="6150" max="6150" width="9.140625" style="130"/>
    <col min="6151" max="6151" width="0" style="130" hidden="1" customWidth="1"/>
    <col min="6152" max="6152" width="15" style="130" bestFit="1" customWidth="1"/>
    <col min="6153" max="6400" width="9.140625" style="130"/>
    <col min="6401" max="6401" width="14" style="130" customWidth="1"/>
    <col min="6402" max="6402" width="62.42578125" style="130" customWidth="1"/>
    <col min="6403" max="6404" width="25.85546875" style="130" customWidth="1"/>
    <col min="6405" max="6405" width="22" style="130" customWidth="1"/>
    <col min="6406" max="6406" width="9.140625" style="130"/>
    <col min="6407" max="6407" width="0" style="130" hidden="1" customWidth="1"/>
    <col min="6408" max="6408" width="15" style="130" bestFit="1" customWidth="1"/>
    <col min="6409" max="6656" width="9.140625" style="130"/>
    <col min="6657" max="6657" width="14" style="130" customWidth="1"/>
    <col min="6658" max="6658" width="62.42578125" style="130" customWidth="1"/>
    <col min="6659" max="6660" width="25.85546875" style="130" customWidth="1"/>
    <col min="6661" max="6661" width="22" style="130" customWidth="1"/>
    <col min="6662" max="6662" width="9.140625" style="130"/>
    <col min="6663" max="6663" width="0" style="130" hidden="1" customWidth="1"/>
    <col min="6664" max="6664" width="15" style="130" bestFit="1" customWidth="1"/>
    <col min="6665" max="6912" width="9.140625" style="130"/>
    <col min="6913" max="6913" width="14" style="130" customWidth="1"/>
    <col min="6914" max="6914" width="62.42578125" style="130" customWidth="1"/>
    <col min="6915" max="6916" width="25.85546875" style="130" customWidth="1"/>
    <col min="6917" max="6917" width="22" style="130" customWidth="1"/>
    <col min="6918" max="6918" width="9.140625" style="130"/>
    <col min="6919" max="6919" width="0" style="130" hidden="1" customWidth="1"/>
    <col min="6920" max="6920" width="15" style="130" bestFit="1" customWidth="1"/>
    <col min="6921" max="7168" width="9.140625" style="130"/>
    <col min="7169" max="7169" width="14" style="130" customWidth="1"/>
    <col min="7170" max="7170" width="62.42578125" style="130" customWidth="1"/>
    <col min="7171" max="7172" width="25.85546875" style="130" customWidth="1"/>
    <col min="7173" max="7173" width="22" style="130" customWidth="1"/>
    <col min="7174" max="7174" width="9.140625" style="130"/>
    <col min="7175" max="7175" width="0" style="130" hidden="1" customWidth="1"/>
    <col min="7176" max="7176" width="15" style="130" bestFit="1" customWidth="1"/>
    <col min="7177" max="7424" width="9.140625" style="130"/>
    <col min="7425" max="7425" width="14" style="130" customWidth="1"/>
    <col min="7426" max="7426" width="62.42578125" style="130" customWidth="1"/>
    <col min="7427" max="7428" width="25.85546875" style="130" customWidth="1"/>
    <col min="7429" max="7429" width="22" style="130" customWidth="1"/>
    <col min="7430" max="7430" width="9.140625" style="130"/>
    <col min="7431" max="7431" width="0" style="130" hidden="1" customWidth="1"/>
    <col min="7432" max="7432" width="15" style="130" bestFit="1" customWidth="1"/>
    <col min="7433" max="7680" width="9.140625" style="130"/>
    <col min="7681" max="7681" width="14" style="130" customWidth="1"/>
    <col min="7682" max="7682" width="62.42578125" style="130" customWidth="1"/>
    <col min="7683" max="7684" width="25.85546875" style="130" customWidth="1"/>
    <col min="7685" max="7685" width="22" style="130" customWidth="1"/>
    <col min="7686" max="7686" width="9.140625" style="130"/>
    <col min="7687" max="7687" width="0" style="130" hidden="1" customWidth="1"/>
    <col min="7688" max="7688" width="15" style="130" bestFit="1" customWidth="1"/>
    <col min="7689" max="7936" width="9.140625" style="130"/>
    <col min="7937" max="7937" width="14" style="130" customWidth="1"/>
    <col min="7938" max="7938" width="62.42578125" style="130" customWidth="1"/>
    <col min="7939" max="7940" width="25.85546875" style="130" customWidth="1"/>
    <col min="7941" max="7941" width="22" style="130" customWidth="1"/>
    <col min="7942" max="7942" width="9.140625" style="130"/>
    <col min="7943" max="7943" width="0" style="130" hidden="1" customWidth="1"/>
    <col min="7944" max="7944" width="15" style="130" bestFit="1" customWidth="1"/>
    <col min="7945" max="8192" width="9.140625" style="130"/>
    <col min="8193" max="8193" width="14" style="130" customWidth="1"/>
    <col min="8194" max="8194" width="62.42578125" style="130" customWidth="1"/>
    <col min="8195" max="8196" width="25.85546875" style="130" customWidth="1"/>
    <col min="8197" max="8197" width="22" style="130" customWidth="1"/>
    <col min="8198" max="8198" width="9.140625" style="130"/>
    <col min="8199" max="8199" width="0" style="130" hidden="1" customWidth="1"/>
    <col min="8200" max="8200" width="15" style="130" bestFit="1" customWidth="1"/>
    <col min="8201" max="8448" width="9.140625" style="130"/>
    <col min="8449" max="8449" width="14" style="130" customWidth="1"/>
    <col min="8450" max="8450" width="62.42578125" style="130" customWidth="1"/>
    <col min="8451" max="8452" width="25.85546875" style="130" customWidth="1"/>
    <col min="8453" max="8453" width="22" style="130" customWidth="1"/>
    <col min="8454" max="8454" width="9.140625" style="130"/>
    <col min="8455" max="8455" width="0" style="130" hidden="1" customWidth="1"/>
    <col min="8456" max="8456" width="15" style="130" bestFit="1" customWidth="1"/>
    <col min="8457" max="8704" width="9.140625" style="130"/>
    <col min="8705" max="8705" width="14" style="130" customWidth="1"/>
    <col min="8706" max="8706" width="62.42578125" style="130" customWidth="1"/>
    <col min="8707" max="8708" width="25.85546875" style="130" customWidth="1"/>
    <col min="8709" max="8709" width="22" style="130" customWidth="1"/>
    <col min="8710" max="8710" width="9.140625" style="130"/>
    <col min="8711" max="8711" width="0" style="130" hidden="1" customWidth="1"/>
    <col min="8712" max="8712" width="15" style="130" bestFit="1" customWidth="1"/>
    <col min="8713" max="8960" width="9.140625" style="130"/>
    <col min="8961" max="8961" width="14" style="130" customWidth="1"/>
    <col min="8962" max="8962" width="62.42578125" style="130" customWidth="1"/>
    <col min="8963" max="8964" width="25.85546875" style="130" customWidth="1"/>
    <col min="8965" max="8965" width="22" style="130" customWidth="1"/>
    <col min="8966" max="8966" width="9.140625" style="130"/>
    <col min="8967" max="8967" width="0" style="130" hidden="1" customWidth="1"/>
    <col min="8968" max="8968" width="15" style="130" bestFit="1" customWidth="1"/>
    <col min="8969" max="9216" width="9.140625" style="130"/>
    <col min="9217" max="9217" width="14" style="130" customWidth="1"/>
    <col min="9218" max="9218" width="62.42578125" style="130" customWidth="1"/>
    <col min="9219" max="9220" width="25.85546875" style="130" customWidth="1"/>
    <col min="9221" max="9221" width="22" style="130" customWidth="1"/>
    <col min="9222" max="9222" width="9.140625" style="130"/>
    <col min="9223" max="9223" width="0" style="130" hidden="1" customWidth="1"/>
    <col min="9224" max="9224" width="15" style="130" bestFit="1" customWidth="1"/>
    <col min="9225" max="9472" width="9.140625" style="130"/>
    <col min="9473" max="9473" width="14" style="130" customWidth="1"/>
    <col min="9474" max="9474" width="62.42578125" style="130" customWidth="1"/>
    <col min="9475" max="9476" width="25.85546875" style="130" customWidth="1"/>
    <col min="9477" max="9477" width="22" style="130" customWidth="1"/>
    <col min="9478" max="9478" width="9.140625" style="130"/>
    <col min="9479" max="9479" width="0" style="130" hidden="1" customWidth="1"/>
    <col min="9480" max="9480" width="15" style="130" bestFit="1" customWidth="1"/>
    <col min="9481" max="9728" width="9.140625" style="130"/>
    <col min="9729" max="9729" width="14" style="130" customWidth="1"/>
    <col min="9730" max="9730" width="62.42578125" style="130" customWidth="1"/>
    <col min="9731" max="9732" width="25.85546875" style="130" customWidth="1"/>
    <col min="9733" max="9733" width="22" style="130" customWidth="1"/>
    <col min="9734" max="9734" width="9.140625" style="130"/>
    <col min="9735" max="9735" width="0" style="130" hidden="1" customWidth="1"/>
    <col min="9736" max="9736" width="15" style="130" bestFit="1" customWidth="1"/>
    <col min="9737" max="9984" width="9.140625" style="130"/>
    <col min="9985" max="9985" width="14" style="130" customWidth="1"/>
    <col min="9986" max="9986" width="62.42578125" style="130" customWidth="1"/>
    <col min="9987" max="9988" width="25.85546875" style="130" customWidth="1"/>
    <col min="9989" max="9989" width="22" style="130" customWidth="1"/>
    <col min="9990" max="9990" width="9.140625" style="130"/>
    <col min="9991" max="9991" width="0" style="130" hidden="1" customWidth="1"/>
    <col min="9992" max="9992" width="15" style="130" bestFit="1" customWidth="1"/>
    <col min="9993" max="10240" width="9.140625" style="130"/>
    <col min="10241" max="10241" width="14" style="130" customWidth="1"/>
    <col min="10242" max="10242" width="62.42578125" style="130" customWidth="1"/>
    <col min="10243" max="10244" width="25.85546875" style="130" customWidth="1"/>
    <col min="10245" max="10245" width="22" style="130" customWidth="1"/>
    <col min="10246" max="10246" width="9.140625" style="130"/>
    <col min="10247" max="10247" width="0" style="130" hidden="1" customWidth="1"/>
    <col min="10248" max="10248" width="15" style="130" bestFit="1" customWidth="1"/>
    <col min="10249" max="10496" width="9.140625" style="130"/>
    <col min="10497" max="10497" width="14" style="130" customWidth="1"/>
    <col min="10498" max="10498" width="62.42578125" style="130" customWidth="1"/>
    <col min="10499" max="10500" width="25.85546875" style="130" customWidth="1"/>
    <col min="10501" max="10501" width="22" style="130" customWidth="1"/>
    <col min="10502" max="10502" width="9.140625" style="130"/>
    <col min="10503" max="10503" width="0" style="130" hidden="1" customWidth="1"/>
    <col min="10504" max="10504" width="15" style="130" bestFit="1" customWidth="1"/>
    <col min="10505" max="10752" width="9.140625" style="130"/>
    <col min="10753" max="10753" width="14" style="130" customWidth="1"/>
    <col min="10754" max="10754" width="62.42578125" style="130" customWidth="1"/>
    <col min="10755" max="10756" width="25.85546875" style="130" customWidth="1"/>
    <col min="10757" max="10757" width="22" style="130" customWidth="1"/>
    <col min="10758" max="10758" width="9.140625" style="130"/>
    <col min="10759" max="10759" width="0" style="130" hidden="1" customWidth="1"/>
    <col min="10760" max="10760" width="15" style="130" bestFit="1" customWidth="1"/>
    <col min="10761" max="11008" width="9.140625" style="130"/>
    <col min="11009" max="11009" width="14" style="130" customWidth="1"/>
    <col min="11010" max="11010" width="62.42578125" style="130" customWidth="1"/>
    <col min="11011" max="11012" width="25.85546875" style="130" customWidth="1"/>
    <col min="11013" max="11013" width="22" style="130" customWidth="1"/>
    <col min="11014" max="11014" width="9.140625" style="130"/>
    <col min="11015" max="11015" width="0" style="130" hidden="1" customWidth="1"/>
    <col min="11016" max="11016" width="15" style="130" bestFit="1" customWidth="1"/>
    <col min="11017" max="11264" width="9.140625" style="130"/>
    <col min="11265" max="11265" width="14" style="130" customWidth="1"/>
    <col min="11266" max="11266" width="62.42578125" style="130" customWidth="1"/>
    <col min="11267" max="11268" width="25.85546875" style="130" customWidth="1"/>
    <col min="11269" max="11269" width="22" style="130" customWidth="1"/>
    <col min="11270" max="11270" width="9.140625" style="130"/>
    <col min="11271" max="11271" width="0" style="130" hidden="1" customWidth="1"/>
    <col min="11272" max="11272" width="15" style="130" bestFit="1" customWidth="1"/>
    <col min="11273" max="11520" width="9.140625" style="130"/>
    <col min="11521" max="11521" width="14" style="130" customWidth="1"/>
    <col min="11522" max="11522" width="62.42578125" style="130" customWidth="1"/>
    <col min="11523" max="11524" width="25.85546875" style="130" customWidth="1"/>
    <col min="11525" max="11525" width="22" style="130" customWidth="1"/>
    <col min="11526" max="11526" width="9.140625" style="130"/>
    <col min="11527" max="11527" width="0" style="130" hidden="1" customWidth="1"/>
    <col min="11528" max="11528" width="15" style="130" bestFit="1" customWidth="1"/>
    <col min="11529" max="11776" width="9.140625" style="130"/>
    <col min="11777" max="11777" width="14" style="130" customWidth="1"/>
    <col min="11778" max="11778" width="62.42578125" style="130" customWidth="1"/>
    <col min="11779" max="11780" width="25.85546875" style="130" customWidth="1"/>
    <col min="11781" max="11781" width="22" style="130" customWidth="1"/>
    <col min="11782" max="11782" width="9.140625" style="130"/>
    <col min="11783" max="11783" width="0" style="130" hidden="1" customWidth="1"/>
    <col min="11784" max="11784" width="15" style="130" bestFit="1" customWidth="1"/>
    <col min="11785" max="12032" width="9.140625" style="130"/>
    <col min="12033" max="12033" width="14" style="130" customWidth="1"/>
    <col min="12034" max="12034" width="62.42578125" style="130" customWidth="1"/>
    <col min="12035" max="12036" width="25.85546875" style="130" customWidth="1"/>
    <col min="12037" max="12037" width="22" style="130" customWidth="1"/>
    <col min="12038" max="12038" width="9.140625" style="130"/>
    <col min="12039" max="12039" width="0" style="130" hidden="1" customWidth="1"/>
    <col min="12040" max="12040" width="15" style="130" bestFit="1" customWidth="1"/>
    <col min="12041" max="12288" width="9.140625" style="130"/>
    <col min="12289" max="12289" width="14" style="130" customWidth="1"/>
    <col min="12290" max="12290" width="62.42578125" style="130" customWidth="1"/>
    <col min="12291" max="12292" width="25.85546875" style="130" customWidth="1"/>
    <col min="12293" max="12293" width="22" style="130" customWidth="1"/>
    <col min="12294" max="12294" width="9.140625" style="130"/>
    <col min="12295" max="12295" width="0" style="130" hidden="1" customWidth="1"/>
    <col min="12296" max="12296" width="15" style="130" bestFit="1" customWidth="1"/>
    <col min="12297" max="12544" width="9.140625" style="130"/>
    <col min="12545" max="12545" width="14" style="130" customWidth="1"/>
    <col min="12546" max="12546" width="62.42578125" style="130" customWidth="1"/>
    <col min="12547" max="12548" width="25.85546875" style="130" customWidth="1"/>
    <col min="12549" max="12549" width="22" style="130" customWidth="1"/>
    <col min="12550" max="12550" width="9.140625" style="130"/>
    <col min="12551" max="12551" width="0" style="130" hidden="1" customWidth="1"/>
    <col min="12552" max="12552" width="15" style="130" bestFit="1" customWidth="1"/>
    <col min="12553" max="12800" width="9.140625" style="130"/>
    <col min="12801" max="12801" width="14" style="130" customWidth="1"/>
    <col min="12802" max="12802" width="62.42578125" style="130" customWidth="1"/>
    <col min="12803" max="12804" width="25.85546875" style="130" customWidth="1"/>
    <col min="12805" max="12805" width="22" style="130" customWidth="1"/>
    <col min="12806" max="12806" width="9.140625" style="130"/>
    <col min="12807" max="12807" width="0" style="130" hidden="1" customWidth="1"/>
    <col min="12808" max="12808" width="15" style="130" bestFit="1" customWidth="1"/>
    <col min="12809" max="13056" width="9.140625" style="130"/>
    <col min="13057" max="13057" width="14" style="130" customWidth="1"/>
    <col min="13058" max="13058" width="62.42578125" style="130" customWidth="1"/>
    <col min="13059" max="13060" width="25.85546875" style="130" customWidth="1"/>
    <col min="13061" max="13061" width="22" style="130" customWidth="1"/>
    <col min="13062" max="13062" width="9.140625" style="130"/>
    <col min="13063" max="13063" width="0" style="130" hidden="1" customWidth="1"/>
    <col min="13064" max="13064" width="15" style="130" bestFit="1" customWidth="1"/>
    <col min="13065" max="13312" width="9.140625" style="130"/>
    <col min="13313" max="13313" width="14" style="130" customWidth="1"/>
    <col min="13314" max="13314" width="62.42578125" style="130" customWidth="1"/>
    <col min="13315" max="13316" width="25.85546875" style="130" customWidth="1"/>
    <col min="13317" max="13317" width="22" style="130" customWidth="1"/>
    <col min="13318" max="13318" width="9.140625" style="130"/>
    <col min="13319" max="13319" width="0" style="130" hidden="1" customWidth="1"/>
    <col min="13320" max="13320" width="15" style="130" bestFit="1" customWidth="1"/>
    <col min="13321" max="13568" width="9.140625" style="130"/>
    <col min="13569" max="13569" width="14" style="130" customWidth="1"/>
    <col min="13570" max="13570" width="62.42578125" style="130" customWidth="1"/>
    <col min="13571" max="13572" width="25.85546875" style="130" customWidth="1"/>
    <col min="13573" max="13573" width="22" style="130" customWidth="1"/>
    <col min="13574" max="13574" width="9.140625" style="130"/>
    <col min="13575" max="13575" width="0" style="130" hidden="1" customWidth="1"/>
    <col min="13576" max="13576" width="15" style="130" bestFit="1" customWidth="1"/>
    <col min="13577" max="13824" width="9.140625" style="130"/>
    <col min="13825" max="13825" width="14" style="130" customWidth="1"/>
    <col min="13826" max="13826" width="62.42578125" style="130" customWidth="1"/>
    <col min="13827" max="13828" width="25.85546875" style="130" customWidth="1"/>
    <col min="13829" max="13829" width="22" style="130" customWidth="1"/>
    <col min="13830" max="13830" width="9.140625" style="130"/>
    <col min="13831" max="13831" width="0" style="130" hidden="1" customWidth="1"/>
    <col min="13832" max="13832" width="15" style="130" bestFit="1" customWidth="1"/>
    <col min="13833" max="14080" width="9.140625" style="130"/>
    <col min="14081" max="14081" width="14" style="130" customWidth="1"/>
    <col min="14082" max="14082" width="62.42578125" style="130" customWidth="1"/>
    <col min="14083" max="14084" width="25.85546875" style="130" customWidth="1"/>
    <col min="14085" max="14085" width="22" style="130" customWidth="1"/>
    <col min="14086" max="14086" width="9.140625" style="130"/>
    <col min="14087" max="14087" width="0" style="130" hidden="1" customWidth="1"/>
    <col min="14088" max="14088" width="15" style="130" bestFit="1" customWidth="1"/>
    <col min="14089" max="14336" width="9.140625" style="130"/>
    <col min="14337" max="14337" width="14" style="130" customWidth="1"/>
    <col min="14338" max="14338" width="62.42578125" style="130" customWidth="1"/>
    <col min="14339" max="14340" width="25.85546875" style="130" customWidth="1"/>
    <col min="14341" max="14341" width="22" style="130" customWidth="1"/>
    <col min="14342" max="14342" width="9.140625" style="130"/>
    <col min="14343" max="14343" width="0" style="130" hidden="1" customWidth="1"/>
    <col min="14344" max="14344" width="15" style="130" bestFit="1" customWidth="1"/>
    <col min="14345" max="14592" width="9.140625" style="130"/>
    <col min="14593" max="14593" width="14" style="130" customWidth="1"/>
    <col min="14594" max="14594" width="62.42578125" style="130" customWidth="1"/>
    <col min="14595" max="14596" width="25.85546875" style="130" customWidth="1"/>
    <col min="14597" max="14597" width="22" style="130" customWidth="1"/>
    <col min="14598" max="14598" width="9.140625" style="130"/>
    <col min="14599" max="14599" width="0" style="130" hidden="1" customWidth="1"/>
    <col min="14600" max="14600" width="15" style="130" bestFit="1" customWidth="1"/>
    <col min="14601" max="14848" width="9.140625" style="130"/>
    <col min="14849" max="14849" width="14" style="130" customWidth="1"/>
    <col min="14850" max="14850" width="62.42578125" style="130" customWidth="1"/>
    <col min="14851" max="14852" width="25.85546875" style="130" customWidth="1"/>
    <col min="14853" max="14853" width="22" style="130" customWidth="1"/>
    <col min="14854" max="14854" width="9.140625" style="130"/>
    <col min="14855" max="14855" width="0" style="130" hidden="1" customWidth="1"/>
    <col min="14856" max="14856" width="15" style="130" bestFit="1" customWidth="1"/>
    <col min="14857" max="15104" width="9.140625" style="130"/>
    <col min="15105" max="15105" width="14" style="130" customWidth="1"/>
    <col min="15106" max="15106" width="62.42578125" style="130" customWidth="1"/>
    <col min="15107" max="15108" width="25.85546875" style="130" customWidth="1"/>
    <col min="15109" max="15109" width="22" style="130" customWidth="1"/>
    <col min="15110" max="15110" width="9.140625" style="130"/>
    <col min="15111" max="15111" width="0" style="130" hidden="1" customWidth="1"/>
    <col min="15112" max="15112" width="15" style="130" bestFit="1" customWidth="1"/>
    <col min="15113" max="15360" width="9.140625" style="130"/>
    <col min="15361" max="15361" width="14" style="130" customWidth="1"/>
    <col min="15362" max="15362" width="62.42578125" style="130" customWidth="1"/>
    <col min="15363" max="15364" width="25.85546875" style="130" customWidth="1"/>
    <col min="15365" max="15365" width="22" style="130" customWidth="1"/>
    <col min="15366" max="15366" width="9.140625" style="130"/>
    <col min="15367" max="15367" width="0" style="130" hidden="1" customWidth="1"/>
    <col min="15368" max="15368" width="15" style="130" bestFit="1" customWidth="1"/>
    <col min="15369" max="15616" width="9.140625" style="130"/>
    <col min="15617" max="15617" width="14" style="130" customWidth="1"/>
    <col min="15618" max="15618" width="62.42578125" style="130" customWidth="1"/>
    <col min="15619" max="15620" width="25.85546875" style="130" customWidth="1"/>
    <col min="15621" max="15621" width="22" style="130" customWidth="1"/>
    <col min="15622" max="15622" width="9.140625" style="130"/>
    <col min="15623" max="15623" width="0" style="130" hidden="1" customWidth="1"/>
    <col min="15624" max="15624" width="15" style="130" bestFit="1" customWidth="1"/>
    <col min="15625" max="15872" width="9.140625" style="130"/>
    <col min="15873" max="15873" width="14" style="130" customWidth="1"/>
    <col min="15874" max="15874" width="62.42578125" style="130" customWidth="1"/>
    <col min="15875" max="15876" width="25.85546875" style="130" customWidth="1"/>
    <col min="15877" max="15877" width="22" style="130" customWidth="1"/>
    <col min="15878" max="15878" width="9.140625" style="130"/>
    <col min="15879" max="15879" width="0" style="130" hidden="1" customWidth="1"/>
    <col min="15880" max="15880" width="15" style="130" bestFit="1" customWidth="1"/>
    <col min="15881" max="16128" width="9.140625" style="130"/>
    <col min="16129" max="16129" width="14" style="130" customWidth="1"/>
    <col min="16130" max="16130" width="62.42578125" style="130" customWidth="1"/>
    <col min="16131" max="16132" width="25.85546875" style="130" customWidth="1"/>
    <col min="16133" max="16133" width="22" style="130" customWidth="1"/>
    <col min="16134" max="16134" width="9.140625" style="130"/>
    <col min="16135" max="16135" width="0" style="130" hidden="1" customWidth="1"/>
    <col min="16136" max="16136" width="15" style="130" bestFit="1" customWidth="1"/>
    <col min="16137" max="16384" width="9.140625" style="130"/>
  </cols>
  <sheetData>
    <row r="1" spans="1:9" ht="30.75" customHeight="1" x14ac:dyDescent="0.25">
      <c r="A1" s="863"/>
      <c r="B1" s="864" t="s">
        <v>24</v>
      </c>
      <c r="C1" s="864"/>
      <c r="D1" s="864"/>
      <c r="E1" s="864"/>
      <c r="F1" s="129"/>
      <c r="G1" s="129"/>
    </row>
    <row r="2" spans="1:9" ht="11.25" customHeight="1" x14ac:dyDescent="0.25">
      <c r="A2" s="863"/>
      <c r="B2" s="865" t="s">
        <v>25</v>
      </c>
      <c r="C2" s="865"/>
      <c r="D2" s="865"/>
      <c r="E2" s="865"/>
      <c r="F2" s="131"/>
      <c r="G2" s="131"/>
    </row>
    <row r="3" spans="1:9" ht="9.9499999999999993" customHeight="1" x14ac:dyDescent="0.25">
      <c r="A3" s="863"/>
      <c r="B3" s="865"/>
      <c r="C3" s="865"/>
      <c r="D3" s="865"/>
      <c r="E3" s="865"/>
      <c r="F3" s="131"/>
      <c r="G3" s="131"/>
    </row>
    <row r="4" spans="1:9" ht="18" x14ac:dyDescent="0.25">
      <c r="A4" s="863"/>
      <c r="B4" s="866" t="s">
        <v>26</v>
      </c>
      <c r="C4" s="866"/>
      <c r="D4" s="866"/>
      <c r="E4" s="866"/>
      <c r="F4" s="132"/>
      <c r="G4" s="132"/>
    </row>
    <row r="5" spans="1:9" ht="26.1" customHeight="1" thickBot="1" x14ac:dyDescent="0.3">
      <c r="A5" s="863"/>
      <c r="B5" s="133"/>
      <c r="C5" s="134"/>
      <c r="D5" s="134"/>
      <c r="E5" s="134"/>
      <c r="F5" s="135"/>
      <c r="G5" s="136"/>
      <c r="I5" s="134"/>
    </row>
    <row r="6" spans="1:9" s="138" customFormat="1" ht="18" customHeight="1" x14ac:dyDescent="0.25">
      <c r="A6" s="137" t="s">
        <v>27</v>
      </c>
      <c r="B6" s="859" t="s">
        <v>28</v>
      </c>
      <c r="C6" s="859"/>
      <c r="D6" s="859"/>
      <c r="E6" s="860"/>
      <c r="F6" s="46"/>
      <c r="G6" s="46"/>
    </row>
    <row r="7" spans="1:9" s="138" customFormat="1" ht="8.25" customHeight="1" x14ac:dyDescent="0.25">
      <c r="A7" s="139"/>
      <c r="B7" s="46"/>
      <c r="C7" s="42"/>
      <c r="D7" s="42"/>
      <c r="E7" s="140"/>
      <c r="F7" s="141"/>
      <c r="G7" s="142"/>
      <c r="I7" s="42"/>
    </row>
    <row r="8" spans="1:9" s="138" customFormat="1" ht="18" customHeight="1" x14ac:dyDescent="0.25">
      <c r="A8" s="861" t="s">
        <v>89</v>
      </c>
      <c r="B8" s="862"/>
      <c r="D8" s="143" t="s">
        <v>90</v>
      </c>
      <c r="E8" s="144">
        <v>21446.012000000002</v>
      </c>
      <c r="F8" s="141"/>
      <c r="G8" s="142"/>
    </row>
    <row r="9" spans="1:9" s="138" customFormat="1" ht="8.25" customHeight="1" x14ac:dyDescent="0.25">
      <c r="A9" s="139"/>
      <c r="B9" s="46"/>
      <c r="D9" s="145"/>
      <c r="E9" s="146"/>
      <c r="F9" s="141"/>
      <c r="G9" s="142"/>
      <c r="I9" s="42"/>
    </row>
    <row r="10" spans="1:9" s="138" customFormat="1" ht="47.25" x14ac:dyDescent="0.25">
      <c r="A10" s="53" t="s">
        <v>32</v>
      </c>
      <c r="B10" s="667" t="s">
        <v>362</v>
      </c>
      <c r="C10" s="684"/>
      <c r="D10" s="143" t="s">
        <v>33</v>
      </c>
      <c r="E10" s="147">
        <v>2522881.12</v>
      </c>
      <c r="F10" s="869"/>
      <c r="G10" s="869"/>
      <c r="H10" s="148"/>
    </row>
    <row r="11" spans="1:9" s="138" customFormat="1" ht="8.25" customHeight="1" x14ac:dyDescent="0.25">
      <c r="A11" s="53"/>
      <c r="B11" s="46"/>
      <c r="D11" s="145"/>
      <c r="E11" s="146"/>
      <c r="F11" s="141"/>
      <c r="G11" s="142"/>
      <c r="H11" s="148"/>
      <c r="I11" s="42"/>
    </row>
    <row r="12" spans="1:9" s="138" customFormat="1" ht="15.75" x14ac:dyDescent="0.25">
      <c r="A12" s="53" t="s">
        <v>34</v>
      </c>
      <c r="B12" s="862" t="s">
        <v>318</v>
      </c>
      <c r="C12" s="862"/>
      <c r="D12" s="143" t="s">
        <v>91</v>
      </c>
      <c r="E12" s="149">
        <v>117.63870690737279</v>
      </c>
      <c r="F12" s="870"/>
      <c r="G12" s="870"/>
      <c r="H12" s="148"/>
    </row>
    <row r="13" spans="1:9" ht="8.25" customHeight="1" thickBot="1" x14ac:dyDescent="0.3">
      <c r="A13" s="150"/>
      <c r="B13" s="151"/>
      <c r="C13" s="151"/>
      <c r="D13" s="151"/>
      <c r="E13" s="152"/>
      <c r="F13" s="153"/>
      <c r="G13" s="153"/>
    </row>
    <row r="14" spans="1:9" ht="18.75" customHeight="1" thickBot="1" x14ac:dyDescent="0.3">
      <c r="A14" s="871"/>
      <c r="B14" s="871"/>
      <c r="C14" s="871"/>
      <c r="D14" s="871"/>
      <c r="E14" s="871"/>
      <c r="F14" s="130"/>
      <c r="G14" s="130" t="str">
        <f>[7]Orçamento!E68</f>
        <v>BDI - 23,38%</v>
      </c>
      <c r="H14" s="148"/>
    </row>
    <row r="15" spans="1:9" s="158" customFormat="1" ht="39.950000000000003" customHeight="1" thickBot="1" x14ac:dyDescent="0.3">
      <c r="A15" s="154" t="s">
        <v>36</v>
      </c>
      <c r="B15" s="155" t="s">
        <v>39</v>
      </c>
      <c r="C15" s="156" t="s">
        <v>43</v>
      </c>
      <c r="D15" s="156" t="s">
        <v>92</v>
      </c>
      <c r="E15" s="157" t="s">
        <v>44</v>
      </c>
      <c r="G15" s="159">
        <f>[7]Orçamento!F68</f>
        <v>1.2338</v>
      </c>
    </row>
    <row r="16" spans="1:9" s="164" customFormat="1" ht="4.5" customHeight="1" x14ac:dyDescent="0.25">
      <c r="A16" s="160"/>
      <c r="B16" s="161"/>
      <c r="C16" s="162"/>
      <c r="D16" s="162"/>
      <c r="E16" s="163"/>
    </row>
    <row r="17" spans="1:6" s="164" customFormat="1" ht="19.5" customHeight="1" thickBot="1" x14ac:dyDescent="0.3">
      <c r="A17" s="165">
        <v>1</v>
      </c>
      <c r="B17" s="461" t="s">
        <v>243</v>
      </c>
      <c r="C17" s="166">
        <v>13234.56</v>
      </c>
      <c r="D17" s="167">
        <v>16328.800127999999</v>
      </c>
      <c r="E17" s="168">
        <v>6.4999999999999997E-3</v>
      </c>
    </row>
    <row r="18" spans="1:6" s="164" customFormat="1" ht="4.5" customHeight="1" thickBot="1" x14ac:dyDescent="0.3">
      <c r="A18" s="169"/>
      <c r="B18" s="170"/>
      <c r="C18" s="171"/>
      <c r="D18" s="171"/>
      <c r="E18" s="172"/>
    </row>
    <row r="19" spans="1:6" s="164" customFormat="1" ht="20.100000000000001" customHeight="1" thickBot="1" x14ac:dyDescent="0.3">
      <c r="A19" s="165">
        <v>2</v>
      </c>
      <c r="B19" s="462" t="s">
        <v>45</v>
      </c>
      <c r="C19" s="166">
        <v>272666.8</v>
      </c>
      <c r="D19" s="167">
        <v>336416.29784000001</v>
      </c>
      <c r="E19" s="168">
        <v>0.1333</v>
      </c>
    </row>
    <row r="20" spans="1:6" s="164" customFormat="1" ht="4.5" customHeight="1" thickBot="1" x14ac:dyDescent="0.3">
      <c r="A20" s="169"/>
      <c r="B20" s="170"/>
      <c r="C20" s="171"/>
      <c r="D20" s="171"/>
      <c r="E20" s="172"/>
    </row>
    <row r="21" spans="1:6" s="164" customFormat="1" ht="19.5" customHeight="1" thickBot="1" x14ac:dyDescent="0.3">
      <c r="A21" s="165">
        <v>3</v>
      </c>
      <c r="B21" s="462" t="s">
        <v>50</v>
      </c>
      <c r="C21" s="166">
        <v>1570106.69</v>
      </c>
      <c r="D21" s="167">
        <v>1937197.6341219998</v>
      </c>
      <c r="E21" s="168">
        <v>0.76790000000000003</v>
      </c>
    </row>
    <row r="22" spans="1:6" s="164" customFormat="1" ht="4.5" customHeight="1" thickBot="1" x14ac:dyDescent="0.3">
      <c r="A22" s="169"/>
      <c r="B22" s="170"/>
      <c r="C22" s="171"/>
      <c r="D22" s="171"/>
      <c r="E22" s="172"/>
    </row>
    <row r="23" spans="1:6" s="164" customFormat="1" ht="31.5" customHeight="1" thickBot="1" x14ac:dyDescent="0.3">
      <c r="A23" s="165">
        <v>4</v>
      </c>
      <c r="B23" s="462" t="s">
        <v>305</v>
      </c>
      <c r="C23" s="166">
        <v>26793.75</v>
      </c>
      <c r="D23" s="167">
        <v>33058.128750000003</v>
      </c>
      <c r="E23" s="168">
        <v>1.3100000000000001E-2</v>
      </c>
    </row>
    <row r="24" spans="1:6" s="164" customFormat="1" ht="3" customHeight="1" thickBot="1" x14ac:dyDescent="0.3">
      <c r="A24" s="169"/>
      <c r="B24" s="170"/>
      <c r="C24" s="171"/>
      <c r="D24" s="171"/>
      <c r="E24" s="172"/>
    </row>
    <row r="25" spans="1:6" s="164" customFormat="1" ht="39" customHeight="1" thickBot="1" x14ac:dyDescent="0.3">
      <c r="A25" s="165">
        <v>5</v>
      </c>
      <c r="B25" s="462" t="s">
        <v>55</v>
      </c>
      <c r="C25" s="166">
        <v>162003.78</v>
      </c>
      <c r="D25" s="167">
        <v>199880.263764</v>
      </c>
      <c r="E25" s="168">
        <v>7.9200000000000007E-2</v>
      </c>
    </row>
    <row r="26" spans="1:6" s="164" customFormat="1" ht="3.95" customHeight="1" x14ac:dyDescent="0.25">
      <c r="A26" s="420"/>
      <c r="B26" s="421"/>
      <c r="C26" s="422"/>
      <c r="D26" s="422"/>
      <c r="E26" s="423"/>
    </row>
    <row r="27" spans="1:6" ht="12" customHeight="1" thickBot="1" x14ac:dyDescent="0.3">
      <c r="A27" s="867" t="s">
        <v>93</v>
      </c>
      <c r="B27" s="868"/>
      <c r="C27" s="173">
        <v>2044805.5799999998</v>
      </c>
      <c r="D27" s="173">
        <v>2522881.12</v>
      </c>
      <c r="E27" s="174">
        <v>1</v>
      </c>
      <c r="F27" s="59"/>
    </row>
    <row r="28" spans="1:6" ht="12.75" customHeight="1" x14ac:dyDescent="0.25">
      <c r="A28" s="59"/>
      <c r="B28" s="59"/>
      <c r="C28" s="175"/>
      <c r="D28" s="175"/>
      <c r="E28" s="176"/>
      <c r="F28" s="130"/>
    </row>
    <row r="29" spans="1:6" ht="12.75" customHeight="1" x14ac:dyDescent="0.25">
      <c r="A29" s="59"/>
      <c r="B29" s="59"/>
      <c r="C29" s="175"/>
      <c r="D29" s="175"/>
      <c r="E29" s="176"/>
      <c r="F29" s="130"/>
    </row>
    <row r="30" spans="1:6" ht="12.75" customHeight="1" x14ac:dyDescent="0.25">
      <c r="A30" s="59"/>
      <c r="B30" s="59"/>
      <c r="C30" s="175"/>
      <c r="D30" s="872" t="s">
        <v>324</v>
      </c>
      <c r="E30" s="872"/>
      <c r="F30" s="130"/>
    </row>
    <row r="31" spans="1:6" ht="15" customHeight="1" x14ac:dyDescent="0.25">
      <c r="A31" s="130"/>
      <c r="C31" s="863"/>
      <c r="D31" s="863"/>
      <c r="E31" s="863"/>
      <c r="F31" s="130"/>
    </row>
    <row r="32" spans="1:6" ht="12.75" customHeight="1" x14ac:dyDescent="0.25">
      <c r="A32" s="59"/>
      <c r="B32" s="177"/>
      <c r="C32" s="175"/>
      <c r="D32" s="175"/>
      <c r="E32" s="176"/>
      <c r="F32" s="130"/>
    </row>
    <row r="33" spans="1:7" ht="12.75" customHeight="1" x14ac:dyDescent="0.25">
      <c r="A33" s="59"/>
      <c r="B33" s="59"/>
      <c r="C33" s="175"/>
      <c r="D33" s="175"/>
      <c r="E33" s="176"/>
      <c r="F33" s="130"/>
    </row>
    <row r="34" spans="1:7" ht="12.75" customHeight="1" x14ac:dyDescent="0.25">
      <c r="A34" s="59"/>
      <c r="B34" s="177"/>
      <c r="C34" s="175"/>
      <c r="D34" s="175"/>
      <c r="E34" s="176"/>
      <c r="F34" s="130"/>
    </row>
    <row r="35" spans="1:7" ht="15.2" customHeight="1" x14ac:dyDescent="0.2">
      <c r="B35" s="59" t="s">
        <v>94</v>
      </c>
      <c r="C35" s="804" t="s">
        <v>94</v>
      </c>
      <c r="D35" s="804"/>
      <c r="E35" s="804"/>
      <c r="F35" s="130"/>
      <c r="G35" s="178"/>
    </row>
    <row r="36" spans="1:7" ht="12.95" customHeight="1" x14ac:dyDescent="0.2">
      <c r="B36" s="50" t="s">
        <v>237</v>
      </c>
      <c r="C36" s="805" t="s">
        <v>235</v>
      </c>
      <c r="D36" s="805"/>
      <c r="E36" s="805"/>
      <c r="F36" s="130"/>
      <c r="G36" s="179"/>
    </row>
    <row r="37" spans="1:7" ht="12.75" customHeight="1" x14ac:dyDescent="0.2">
      <c r="B37" s="97" t="s">
        <v>75</v>
      </c>
      <c r="C37" s="381"/>
      <c r="D37" s="305" t="s">
        <v>84</v>
      </c>
      <c r="E37" s="314"/>
      <c r="F37" s="130"/>
      <c r="G37" s="179"/>
    </row>
    <row r="38" spans="1:7" x14ac:dyDescent="0.25">
      <c r="C38" s="381"/>
      <c r="D38" s="305" t="s">
        <v>236</v>
      </c>
      <c r="E38" s="336"/>
    </row>
    <row r="39" spans="1:7" x14ac:dyDescent="0.25">
      <c r="C39" s="381"/>
      <c r="D39" s="305"/>
      <c r="E39" s="336"/>
    </row>
  </sheetData>
  <mergeCells count="16">
    <mergeCell ref="C31:E31"/>
    <mergeCell ref="C35:E35"/>
    <mergeCell ref="C36:E36"/>
    <mergeCell ref="A27:B27"/>
    <mergeCell ref="F10:G10"/>
    <mergeCell ref="B12:C12"/>
    <mergeCell ref="F12:G12"/>
    <mergeCell ref="A14:E14"/>
    <mergeCell ref="D30:E30"/>
    <mergeCell ref="B6:E6"/>
    <mergeCell ref="A8:B8"/>
    <mergeCell ref="A1:A5"/>
    <mergeCell ref="B1:E1"/>
    <mergeCell ref="B2:E2"/>
    <mergeCell ref="B3:E3"/>
    <mergeCell ref="B4:E4"/>
  </mergeCells>
  <pageMargins left="0.511811024" right="0.511811024" top="0.78740157499999996" bottom="0.78740157499999996" header="0.31496062000000002" footer="0.31496062000000002"/>
  <pageSetup paperSize="9" scale="6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topLeftCell="A17" zoomScale="85" zoomScaleNormal="100" zoomScaleSheetLayoutView="85" workbookViewId="0">
      <selection activeCell="C43" sqref="C43"/>
    </sheetView>
  </sheetViews>
  <sheetFormatPr defaultRowHeight="15" x14ac:dyDescent="0.25"/>
  <cols>
    <col min="1" max="1" width="17.5703125" customWidth="1"/>
    <col min="2" max="2" width="8.85546875" customWidth="1"/>
    <col min="3" max="3" width="75.5703125" customWidth="1"/>
    <col min="4" max="4" width="19.5703125" customWidth="1"/>
    <col min="5" max="5" width="6.140625" bestFit="1" customWidth="1"/>
    <col min="6" max="6" width="12.5703125" customWidth="1"/>
    <col min="7" max="7" width="34" customWidth="1"/>
  </cols>
  <sheetData>
    <row r="1" spans="1:7" ht="30" x14ac:dyDescent="0.25">
      <c r="A1" s="685"/>
      <c r="B1" s="782" t="s">
        <v>24</v>
      </c>
      <c r="C1" s="782"/>
      <c r="D1" s="782"/>
      <c r="E1" s="782"/>
      <c r="F1" s="782"/>
      <c r="G1" s="782"/>
    </row>
    <row r="2" spans="1:7" x14ac:dyDescent="0.25">
      <c r="A2" s="685"/>
      <c r="B2" s="783" t="s">
        <v>25</v>
      </c>
      <c r="C2" s="783"/>
      <c r="D2" s="783"/>
      <c r="E2" s="783"/>
      <c r="F2" s="783"/>
      <c r="G2" s="783"/>
    </row>
    <row r="3" spans="1:7" x14ac:dyDescent="0.25">
      <c r="A3" s="685"/>
      <c r="B3" s="502"/>
      <c r="C3" s="502"/>
      <c r="D3" s="502"/>
      <c r="E3" s="686"/>
      <c r="F3" s="502"/>
      <c r="G3" s="686"/>
    </row>
    <row r="4" spans="1:7" ht="18" x14ac:dyDescent="0.25">
      <c r="A4" s="685"/>
      <c r="B4" s="784" t="s">
        <v>278</v>
      </c>
      <c r="C4" s="784"/>
      <c r="D4" s="784"/>
      <c r="E4" s="784"/>
      <c r="F4" s="784"/>
      <c r="G4" s="784"/>
    </row>
    <row r="5" spans="1:7" ht="10.5" customHeight="1" thickBot="1" x14ac:dyDescent="0.3">
      <c r="A5" s="687"/>
      <c r="B5" s="688"/>
      <c r="C5" s="689"/>
      <c r="D5" s="690"/>
      <c r="E5" s="688"/>
      <c r="F5" s="690"/>
      <c r="G5" s="691"/>
    </row>
    <row r="6" spans="1:7" ht="24" customHeight="1" x14ac:dyDescent="0.25">
      <c r="A6" s="692" t="s">
        <v>350</v>
      </c>
      <c r="B6" s="734" t="s">
        <v>28</v>
      </c>
      <c r="C6" s="734"/>
      <c r="D6" s="693"/>
      <c r="E6" s="693"/>
      <c r="F6" s="694"/>
      <c r="G6" s="695"/>
    </row>
    <row r="7" spans="1:7" ht="4.5" customHeight="1" x14ac:dyDescent="0.25">
      <c r="A7" s="696"/>
      <c r="B7" s="666"/>
      <c r="C7" s="666"/>
      <c r="D7" s="697"/>
      <c r="E7" s="666"/>
      <c r="F7" s="697"/>
      <c r="G7" s="698"/>
    </row>
    <row r="8" spans="1:7" ht="26.25" customHeight="1" x14ac:dyDescent="0.25">
      <c r="A8" s="785" t="s">
        <v>29</v>
      </c>
      <c r="B8" s="786"/>
      <c r="C8" s="666" t="s">
        <v>30</v>
      </c>
      <c r="D8" s="666"/>
      <c r="E8" s="666"/>
      <c r="F8" s="699"/>
      <c r="G8" s="700"/>
    </row>
    <row r="9" spans="1:7" ht="6" customHeight="1" x14ac:dyDescent="0.25">
      <c r="A9" s="696"/>
      <c r="B9" s="666"/>
      <c r="C9" s="666"/>
      <c r="D9" s="697"/>
      <c r="E9" s="666"/>
      <c r="F9" s="701"/>
      <c r="G9" s="702"/>
    </row>
    <row r="10" spans="1:7" ht="49.5" customHeight="1" x14ac:dyDescent="0.25">
      <c r="A10" s="703" t="s">
        <v>351</v>
      </c>
      <c r="B10" s="679" t="s">
        <v>362</v>
      </c>
      <c r="C10" s="679"/>
      <c r="D10" s="679"/>
      <c r="E10" s="492"/>
      <c r="F10" s="704" t="s">
        <v>33</v>
      </c>
      <c r="G10" s="705">
        <v>2522881.12</v>
      </c>
    </row>
    <row r="11" spans="1:7" ht="5.25" customHeight="1" x14ac:dyDescent="0.25">
      <c r="A11" s="696"/>
      <c r="B11" s="666"/>
      <c r="C11" s="666"/>
      <c r="D11" s="697"/>
      <c r="E11" s="666"/>
      <c r="F11" s="701"/>
      <c r="G11" s="702"/>
    </row>
    <row r="12" spans="1:7" ht="24.75" customHeight="1" thickBot="1" x14ac:dyDescent="0.3">
      <c r="A12" s="706" t="s">
        <v>352</v>
      </c>
      <c r="B12" s="735" t="s">
        <v>318</v>
      </c>
      <c r="C12" s="736"/>
      <c r="D12" s="708"/>
      <c r="E12" s="707"/>
      <c r="F12" s="709"/>
      <c r="G12" s="710"/>
    </row>
    <row r="13" spans="1:7" ht="15.75" thickBot="1" x14ac:dyDescent="0.3"/>
    <row r="14" spans="1:7" x14ac:dyDescent="0.25">
      <c r="A14" s="711" t="s">
        <v>353</v>
      </c>
      <c r="B14" s="713" t="s">
        <v>361</v>
      </c>
      <c r="C14" s="733"/>
      <c r="D14" s="713"/>
      <c r="E14" s="712" t="s">
        <v>366</v>
      </c>
      <c r="F14" s="714">
        <v>84.33</v>
      </c>
      <c r="G14" s="715"/>
    </row>
    <row r="15" spans="1:7" ht="7.5" customHeight="1" x14ac:dyDescent="0.25">
      <c r="A15" s="716"/>
      <c r="B15" s="717"/>
      <c r="C15" s="717"/>
      <c r="D15" s="718"/>
      <c r="E15" s="717"/>
      <c r="F15" s="718"/>
      <c r="G15" s="719"/>
    </row>
    <row r="16" spans="1:7" x14ac:dyDescent="0.25">
      <c r="A16" s="720" t="s">
        <v>37</v>
      </c>
      <c r="B16" s="718"/>
      <c r="C16" s="718"/>
      <c r="D16" s="718" t="s">
        <v>358</v>
      </c>
      <c r="E16" s="718" t="s">
        <v>354</v>
      </c>
      <c r="F16" s="718" t="s">
        <v>355</v>
      </c>
      <c r="G16" s="719" t="s">
        <v>356</v>
      </c>
    </row>
    <row r="17" spans="1:7" ht="25.5" customHeight="1" x14ac:dyDescent="0.25">
      <c r="A17" s="721">
        <v>13521</v>
      </c>
      <c r="B17" s="722" t="s">
        <v>359</v>
      </c>
      <c r="C17" s="723" t="s">
        <v>364</v>
      </c>
      <c r="D17" s="724">
        <v>1</v>
      </c>
      <c r="E17" s="725" t="s">
        <v>61</v>
      </c>
      <c r="F17" s="726">
        <v>74.25</v>
      </c>
      <c r="G17" s="727">
        <v>74.25</v>
      </c>
    </row>
    <row r="18" spans="1:7" ht="25.5" customHeight="1" x14ac:dyDescent="0.25">
      <c r="A18" s="721">
        <v>11950</v>
      </c>
      <c r="B18" s="722" t="s">
        <v>359</v>
      </c>
      <c r="C18" s="723" t="s">
        <v>363</v>
      </c>
      <c r="D18" s="724">
        <v>4</v>
      </c>
      <c r="E18" s="725" t="s">
        <v>61</v>
      </c>
      <c r="F18" s="726">
        <v>0.18</v>
      </c>
      <c r="G18" s="727">
        <v>0.72</v>
      </c>
    </row>
    <row r="19" spans="1:7" ht="15.75" thickBot="1" x14ac:dyDescent="0.3">
      <c r="A19" s="721">
        <v>88316</v>
      </c>
      <c r="B19" s="728" t="s">
        <v>357</v>
      </c>
      <c r="C19" s="729" t="s">
        <v>360</v>
      </c>
      <c r="D19" s="730">
        <v>0.4</v>
      </c>
      <c r="E19" s="731" t="s">
        <v>163</v>
      </c>
      <c r="F19" s="732">
        <v>23.4</v>
      </c>
      <c r="G19" s="727">
        <v>9.36</v>
      </c>
    </row>
    <row r="20" spans="1:7" x14ac:dyDescent="0.25">
      <c r="A20" s="712"/>
      <c r="B20" s="717"/>
      <c r="C20" s="717"/>
      <c r="D20" s="717"/>
      <c r="E20" s="717"/>
      <c r="F20" s="717"/>
      <c r="G20" s="712"/>
    </row>
    <row r="21" spans="1:7" x14ac:dyDescent="0.25">
      <c r="A21" s="721"/>
      <c r="B21" s="722"/>
      <c r="C21" s="723"/>
      <c r="D21" s="724"/>
      <c r="E21" s="725"/>
      <c r="F21" s="726"/>
      <c r="G21" s="398" t="s">
        <v>324</v>
      </c>
    </row>
    <row r="28" spans="1:7" x14ac:dyDescent="0.25">
      <c r="C28" s="665" t="s">
        <v>73</v>
      </c>
      <c r="D28" s="774" t="s">
        <v>73</v>
      </c>
      <c r="E28" s="774"/>
      <c r="F28" s="774"/>
      <c r="G28" s="774"/>
    </row>
    <row r="29" spans="1:7" ht="15.75" x14ac:dyDescent="0.25">
      <c r="C29" s="252" t="s">
        <v>237</v>
      </c>
      <c r="D29" s="775" t="s">
        <v>235</v>
      </c>
      <c r="E29" s="775"/>
      <c r="F29" s="775"/>
      <c r="G29" s="775"/>
    </row>
    <row r="30" spans="1:7" x14ac:dyDescent="0.25">
      <c r="C30" s="97" t="s">
        <v>75</v>
      </c>
      <c r="D30" s="776" t="s">
        <v>84</v>
      </c>
      <c r="E30" s="776"/>
      <c r="F30" s="776"/>
      <c r="G30" s="776"/>
    </row>
    <row r="31" spans="1:7" x14ac:dyDescent="0.25">
      <c r="D31" s="776" t="s">
        <v>236</v>
      </c>
      <c r="E31" s="776"/>
      <c r="F31" s="776"/>
      <c r="G31" s="776"/>
    </row>
  </sheetData>
  <mergeCells count="8">
    <mergeCell ref="D28:G28"/>
    <mergeCell ref="D29:G29"/>
    <mergeCell ref="D30:G30"/>
    <mergeCell ref="D31:G31"/>
    <mergeCell ref="B1:G1"/>
    <mergeCell ref="B2:G2"/>
    <mergeCell ref="B4:G4"/>
    <mergeCell ref="A8:B8"/>
  </mergeCells>
  <pageMargins left="0.511811024" right="0.511811024" top="0.78740157499999996" bottom="0.78740157499999996" header="0.31496062000000002" footer="0.31496062000000002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view="pageBreakPreview" topLeftCell="A9" zoomScale="80" zoomScaleNormal="40" zoomScaleSheetLayoutView="80" workbookViewId="0">
      <selection activeCell="L29" sqref="I14:L29"/>
    </sheetView>
  </sheetViews>
  <sheetFormatPr defaultRowHeight="12.75" x14ac:dyDescent="0.2"/>
  <cols>
    <col min="1" max="1" width="24.42578125" style="463" customWidth="1"/>
    <col min="2" max="2" width="65.5703125" style="463" customWidth="1"/>
    <col min="3" max="3" width="12.28515625" style="465" customWidth="1"/>
    <col min="4" max="4" width="35.5703125" style="464" customWidth="1"/>
    <col min="5" max="7" width="24.140625" style="463" customWidth="1"/>
    <col min="8" max="8" width="30.140625" style="463" customWidth="1"/>
    <col min="9" max="10" width="9.140625" style="463" customWidth="1"/>
    <col min="11" max="16384" width="9.140625" style="463"/>
  </cols>
  <sheetData>
    <row r="1" spans="1:8" s="130" customFormat="1" ht="30.75" customHeight="1" x14ac:dyDescent="0.25">
      <c r="A1" s="782" t="s">
        <v>24</v>
      </c>
      <c r="B1" s="782"/>
      <c r="C1" s="782"/>
      <c r="D1" s="782"/>
      <c r="H1" s="503"/>
    </row>
    <row r="2" spans="1:8" s="130" customFormat="1" ht="22.5" customHeight="1" x14ac:dyDescent="0.25">
      <c r="A2" s="787" t="s">
        <v>25</v>
      </c>
      <c r="B2" s="787"/>
      <c r="C2" s="787"/>
      <c r="D2" s="787"/>
      <c r="H2" s="502"/>
    </row>
    <row r="3" spans="1:8" s="130" customFormat="1" ht="9.9499999999999993" customHeight="1" x14ac:dyDescent="0.25">
      <c r="C3" s="502"/>
      <c r="D3" s="502"/>
      <c r="H3" s="488"/>
    </row>
    <row r="4" spans="1:8" s="130" customFormat="1" ht="18" x14ac:dyDescent="0.25">
      <c r="A4" s="784" t="s">
        <v>278</v>
      </c>
      <c r="B4" s="784"/>
      <c r="C4" s="784"/>
      <c r="D4" s="784"/>
      <c r="H4" s="501"/>
    </row>
    <row r="5" spans="1:8" s="130" customFormat="1" ht="26.1" customHeight="1" thickBot="1" x14ac:dyDescent="0.3">
      <c r="A5" s="488"/>
      <c r="B5" s="488"/>
      <c r="C5" s="133"/>
      <c r="D5" s="500"/>
      <c r="H5" s="488"/>
    </row>
    <row r="6" spans="1:8" s="488" customFormat="1" ht="7.5" customHeight="1" x14ac:dyDescent="0.25">
      <c r="A6" s="487"/>
      <c r="B6" s="486"/>
      <c r="C6" s="486"/>
      <c r="D6" s="486"/>
      <c r="E6" s="486"/>
      <c r="F6" s="486"/>
      <c r="G6" s="486"/>
      <c r="H6" s="499"/>
    </row>
    <row r="7" spans="1:8" s="491" customFormat="1" ht="38.25" customHeight="1" x14ac:dyDescent="0.25">
      <c r="A7" s="44" t="s">
        <v>27</v>
      </c>
      <c r="B7" s="786" t="s">
        <v>28</v>
      </c>
      <c r="C7" s="786"/>
      <c r="D7" s="786"/>
      <c r="G7" s="492" t="s">
        <v>31</v>
      </c>
      <c r="H7" s="498">
        <v>21446.012000000002</v>
      </c>
    </row>
    <row r="8" spans="1:8" s="491" customFormat="1" ht="6" customHeight="1" x14ac:dyDescent="0.25">
      <c r="A8" s="497"/>
      <c r="C8" s="492"/>
      <c r="D8" s="492"/>
      <c r="G8" s="495"/>
      <c r="H8" s="43"/>
    </row>
    <row r="9" spans="1:8" s="491" customFormat="1" ht="26.25" customHeight="1" x14ac:dyDescent="0.25">
      <c r="A9" s="49" t="s">
        <v>279</v>
      </c>
      <c r="B9" s="492" t="s">
        <v>30</v>
      </c>
      <c r="C9" s="494"/>
      <c r="D9" s="494"/>
      <c r="G9" s="494" t="s">
        <v>33</v>
      </c>
      <c r="H9" s="496">
        <v>2522881.12</v>
      </c>
    </row>
    <row r="10" spans="1:8" s="491" customFormat="1" ht="6" customHeight="1" x14ac:dyDescent="0.25">
      <c r="A10" s="44"/>
      <c r="B10" s="492"/>
      <c r="C10" s="492"/>
      <c r="D10" s="492"/>
      <c r="G10" s="495"/>
      <c r="H10" s="43"/>
    </row>
    <row r="11" spans="1:8" s="491" customFormat="1" ht="54" customHeight="1" x14ac:dyDescent="0.25">
      <c r="A11" s="49" t="s">
        <v>32</v>
      </c>
      <c r="B11" s="679" t="s">
        <v>362</v>
      </c>
      <c r="C11" s="679"/>
      <c r="D11" s="679"/>
      <c r="G11" s="492" t="s">
        <v>35</v>
      </c>
      <c r="H11" s="493">
        <v>117.63870690737279</v>
      </c>
    </row>
    <row r="12" spans="1:8" s="488" customFormat="1" ht="6" customHeight="1" thickBot="1" x14ac:dyDescent="0.3">
      <c r="A12" s="490"/>
      <c r="B12" s="489"/>
      <c r="C12" s="489"/>
      <c r="D12" s="489"/>
      <c r="E12" s="489"/>
      <c r="F12" s="489"/>
      <c r="G12" s="489"/>
    </row>
    <row r="13" spans="1:8" s="485" customFormat="1" ht="12" customHeight="1" thickBot="1" x14ac:dyDescent="0.3">
      <c r="A13" s="487"/>
      <c r="B13" s="486"/>
      <c r="C13" s="486"/>
      <c r="D13" s="486"/>
      <c r="E13" s="486"/>
      <c r="F13" s="486"/>
      <c r="G13" s="486"/>
      <c r="H13" s="486"/>
    </row>
    <row r="14" spans="1:8" s="158" customFormat="1" ht="18.75" thickBot="1" x14ac:dyDescent="0.3">
      <c r="A14" s="788" t="s">
        <v>36</v>
      </c>
      <c r="B14" s="789" t="s">
        <v>96</v>
      </c>
      <c r="C14" s="484" t="s">
        <v>97</v>
      </c>
      <c r="D14" s="484" t="s">
        <v>98</v>
      </c>
      <c r="E14" s="790">
        <v>1</v>
      </c>
      <c r="F14" s="790">
        <v>2</v>
      </c>
      <c r="G14" s="790" t="s">
        <v>346</v>
      </c>
      <c r="H14" s="790" t="s">
        <v>347</v>
      </c>
    </row>
    <row r="15" spans="1:8" s="158" customFormat="1" ht="18.75" thickBot="1" x14ac:dyDescent="0.3">
      <c r="A15" s="788"/>
      <c r="B15" s="789"/>
      <c r="C15" s="483" t="s">
        <v>103</v>
      </c>
      <c r="D15" s="483" t="s">
        <v>104</v>
      </c>
      <c r="E15" s="791"/>
      <c r="F15" s="791"/>
      <c r="G15" s="792"/>
      <c r="H15" s="792"/>
    </row>
    <row r="16" spans="1:8" ht="12" customHeight="1" thickBot="1" x14ac:dyDescent="0.25">
      <c r="A16" s="482"/>
      <c r="B16" s="482"/>
      <c r="C16" s="482"/>
      <c r="D16" s="482"/>
      <c r="E16" s="482"/>
      <c r="F16" s="482"/>
      <c r="G16" s="482"/>
      <c r="H16" s="481"/>
    </row>
    <row r="17" spans="1:10" ht="23.25" customHeight="1" x14ac:dyDescent="0.2">
      <c r="A17" s="793">
        <v>1</v>
      </c>
      <c r="B17" s="795" t="s">
        <v>243</v>
      </c>
      <c r="C17" s="797">
        <v>6.4999999999999997E-3</v>
      </c>
      <c r="D17" s="799">
        <v>16328.800127999999</v>
      </c>
      <c r="E17" s="480">
        <v>1</v>
      </c>
      <c r="F17" s="479"/>
      <c r="G17" s="479"/>
      <c r="H17" s="479">
        <v>0</v>
      </c>
      <c r="I17" s="474"/>
      <c r="J17" s="474"/>
    </row>
    <row r="18" spans="1:10" ht="14.25" customHeight="1" thickBot="1" x14ac:dyDescent="0.25">
      <c r="A18" s="794"/>
      <c r="B18" s="796"/>
      <c r="C18" s="798"/>
      <c r="D18" s="800"/>
      <c r="E18" s="476">
        <v>16328.8</v>
      </c>
      <c r="F18" s="476">
        <v>0</v>
      </c>
      <c r="G18" s="476">
        <v>0</v>
      </c>
      <c r="H18" s="476">
        <v>0</v>
      </c>
      <c r="I18" s="474"/>
    </row>
    <row r="19" spans="1:10" ht="23.25" customHeight="1" x14ac:dyDescent="0.2">
      <c r="A19" s="801">
        <v>2</v>
      </c>
      <c r="B19" s="802" t="s">
        <v>45</v>
      </c>
      <c r="C19" s="797">
        <v>0.1333</v>
      </c>
      <c r="D19" s="799">
        <v>336416.29784000001</v>
      </c>
      <c r="E19" s="478">
        <v>1</v>
      </c>
      <c r="F19" s="477">
        <v>0</v>
      </c>
      <c r="G19" s="477"/>
      <c r="H19" s="477">
        <v>0</v>
      </c>
      <c r="I19" s="474"/>
      <c r="J19" s="474"/>
    </row>
    <row r="20" spans="1:10" ht="14.25" customHeight="1" thickBot="1" x14ac:dyDescent="0.25">
      <c r="A20" s="794"/>
      <c r="B20" s="796"/>
      <c r="C20" s="798"/>
      <c r="D20" s="800"/>
      <c r="E20" s="476">
        <v>336416.3</v>
      </c>
      <c r="F20" s="476">
        <v>0</v>
      </c>
      <c r="G20" s="476">
        <v>0</v>
      </c>
      <c r="H20" s="476">
        <v>0</v>
      </c>
      <c r="I20" s="474"/>
    </row>
    <row r="21" spans="1:10" ht="23.25" customHeight="1" x14ac:dyDescent="0.2">
      <c r="A21" s="801">
        <v>3</v>
      </c>
      <c r="B21" s="802" t="s">
        <v>50</v>
      </c>
      <c r="C21" s="797">
        <v>0.76790000000000003</v>
      </c>
      <c r="D21" s="799">
        <v>1937197.6341219998</v>
      </c>
      <c r="E21" s="478">
        <v>0.2</v>
      </c>
      <c r="F21" s="478">
        <v>0.4</v>
      </c>
      <c r="G21" s="477">
        <v>0.4</v>
      </c>
      <c r="H21" s="477"/>
      <c r="I21" s="474"/>
      <c r="J21" s="474"/>
    </row>
    <row r="22" spans="1:10" ht="24.75" customHeight="1" thickBot="1" x14ac:dyDescent="0.25">
      <c r="A22" s="794"/>
      <c r="B22" s="796"/>
      <c r="C22" s="798"/>
      <c r="D22" s="800"/>
      <c r="E22" s="476">
        <v>387439.53</v>
      </c>
      <c r="F22" s="476">
        <v>774879.05</v>
      </c>
      <c r="G22" s="476">
        <v>774879.05</v>
      </c>
      <c r="H22" s="476">
        <v>0</v>
      </c>
      <c r="I22" s="474"/>
    </row>
    <row r="23" spans="1:10" ht="23.25" customHeight="1" x14ac:dyDescent="0.2">
      <c r="A23" s="801">
        <v>4</v>
      </c>
      <c r="B23" s="802" t="s">
        <v>305</v>
      </c>
      <c r="C23" s="797">
        <v>1.3100000000000001E-2</v>
      </c>
      <c r="D23" s="799">
        <v>33058.128750000003</v>
      </c>
      <c r="E23" s="478"/>
      <c r="F23" s="477"/>
      <c r="G23" s="477">
        <v>1</v>
      </c>
      <c r="H23" s="477">
        <v>0</v>
      </c>
      <c r="I23" s="474"/>
      <c r="J23" s="474"/>
    </row>
    <row r="24" spans="1:10" ht="14.25" customHeight="1" thickBot="1" x14ac:dyDescent="0.25">
      <c r="A24" s="794"/>
      <c r="B24" s="796"/>
      <c r="C24" s="798"/>
      <c r="D24" s="800"/>
      <c r="E24" s="476">
        <v>0</v>
      </c>
      <c r="F24" s="476">
        <v>0</v>
      </c>
      <c r="G24" s="476">
        <v>33058.129999999997</v>
      </c>
      <c r="H24" s="476">
        <v>0</v>
      </c>
      <c r="I24" s="474"/>
    </row>
    <row r="25" spans="1:10" ht="23.25" hidden="1" customHeight="1" x14ac:dyDescent="0.2">
      <c r="A25" s="504">
        <v>4</v>
      </c>
      <c r="B25" s="505" t="s">
        <v>367</v>
      </c>
      <c r="C25" s="521"/>
      <c r="D25" s="522"/>
      <c r="E25" s="478">
        <v>0.03</v>
      </c>
      <c r="F25" s="477">
        <v>0.97</v>
      </c>
      <c r="G25" s="477"/>
      <c r="H25" s="477">
        <v>0</v>
      </c>
      <c r="I25" s="474"/>
      <c r="J25" s="474"/>
    </row>
    <row r="26" spans="1:10" ht="14.25" hidden="1" customHeight="1" thickBot="1" x14ac:dyDescent="0.25">
      <c r="A26" s="506"/>
      <c r="B26" s="507"/>
      <c r="C26" s="508"/>
      <c r="D26" s="509"/>
      <c r="E26" s="476">
        <v>0</v>
      </c>
      <c r="F26" s="475">
        <v>0</v>
      </c>
      <c r="G26" s="475"/>
      <c r="H26" s="475">
        <v>0</v>
      </c>
      <c r="I26" s="474"/>
    </row>
    <row r="27" spans="1:10" s="469" customFormat="1" ht="15.75" customHeight="1" x14ac:dyDescent="0.2">
      <c r="A27" s="801">
        <v>5</v>
      </c>
      <c r="B27" s="802" t="s">
        <v>55</v>
      </c>
      <c r="C27" s="797">
        <v>7.9200000000000007E-2</v>
      </c>
      <c r="D27" s="799">
        <v>199880.263764</v>
      </c>
      <c r="E27" s="478"/>
      <c r="F27" s="477"/>
      <c r="G27" s="477"/>
      <c r="H27" s="477">
        <v>1</v>
      </c>
      <c r="I27" s="463"/>
      <c r="J27" s="463"/>
    </row>
    <row r="28" spans="1:10" ht="15.75" customHeight="1" thickBot="1" x14ac:dyDescent="0.25">
      <c r="A28" s="806"/>
      <c r="B28" s="807"/>
      <c r="C28" s="808"/>
      <c r="D28" s="803"/>
      <c r="E28" s="476">
        <v>0</v>
      </c>
      <c r="F28" s="476">
        <v>0</v>
      </c>
      <c r="G28" s="476">
        <v>0</v>
      </c>
      <c r="H28" s="476">
        <v>199880.26</v>
      </c>
    </row>
    <row r="29" spans="1:10" ht="9" customHeight="1" thickBot="1" x14ac:dyDescent="0.3">
      <c r="A29" s="473"/>
      <c r="B29" s="472"/>
      <c r="C29" s="471"/>
      <c r="D29" s="471"/>
      <c r="E29" s="470"/>
      <c r="F29" s="470"/>
      <c r="G29" s="470"/>
      <c r="H29" s="470"/>
    </row>
    <row r="30" spans="1:10" ht="32.25" customHeight="1" thickBot="1" x14ac:dyDescent="0.25">
      <c r="A30" s="510"/>
      <c r="B30" s="511" t="s">
        <v>110</v>
      </c>
      <c r="C30" s="512">
        <v>1</v>
      </c>
      <c r="D30" s="513">
        <v>2522881.1246040002</v>
      </c>
      <c r="E30" s="514">
        <v>740184.63</v>
      </c>
      <c r="F30" s="514">
        <v>774879.05</v>
      </c>
      <c r="G30" s="514">
        <v>807937.18</v>
      </c>
      <c r="H30" s="514">
        <v>199880.26</v>
      </c>
    </row>
    <row r="31" spans="1:10" ht="20.25" thickBot="1" x14ac:dyDescent="0.25">
      <c r="A31" s="515"/>
      <c r="B31" s="516" t="s">
        <v>277</v>
      </c>
      <c r="C31" s="517">
        <v>0.99999999817510221</v>
      </c>
      <c r="D31" s="518">
        <v>2522881.12</v>
      </c>
      <c r="E31" s="519">
        <v>740184.63</v>
      </c>
      <c r="F31" s="520">
        <v>1515063.6800000002</v>
      </c>
      <c r="G31" s="520">
        <v>2323000.8600000003</v>
      </c>
      <c r="H31" s="520">
        <v>2522881.12</v>
      </c>
    </row>
    <row r="32" spans="1:10" x14ac:dyDescent="0.2">
      <c r="D32" s="465"/>
    </row>
    <row r="33" spans="1:8" x14ac:dyDescent="0.2">
      <c r="A33" s="524" t="s">
        <v>324</v>
      </c>
      <c r="B33" s="468"/>
      <c r="H33" s="467"/>
    </row>
    <row r="34" spans="1:8" x14ac:dyDescent="0.2">
      <c r="B34" s="468"/>
      <c r="H34" s="467"/>
    </row>
    <row r="35" spans="1:8" ht="12.75" customHeight="1" x14ac:dyDescent="0.2">
      <c r="B35" s="456" t="s">
        <v>179</v>
      </c>
      <c r="C35" s="804" t="s">
        <v>94</v>
      </c>
      <c r="D35" s="804"/>
      <c r="E35" s="804"/>
      <c r="H35" s="467"/>
    </row>
    <row r="36" spans="1:8" ht="15.75" x14ac:dyDescent="0.2">
      <c r="B36" s="458" t="s">
        <v>237</v>
      </c>
      <c r="C36" s="805" t="s">
        <v>235</v>
      </c>
      <c r="D36" s="805"/>
      <c r="E36" s="805"/>
      <c r="H36" s="466"/>
    </row>
    <row r="37" spans="1:8" ht="22.5" customHeight="1" x14ac:dyDescent="0.2">
      <c r="B37" s="97" t="s">
        <v>75</v>
      </c>
      <c r="C37" s="381"/>
      <c r="D37" s="523" t="s">
        <v>84</v>
      </c>
      <c r="E37" s="457"/>
      <c r="H37" s="466"/>
    </row>
    <row r="38" spans="1:8" ht="12.75" customHeight="1" x14ac:dyDescent="0.2">
      <c r="B38" s="97"/>
      <c r="C38" s="381"/>
      <c r="D38" s="523" t="s">
        <v>236</v>
      </c>
      <c r="E38" s="336"/>
      <c r="H38" s="466"/>
    </row>
    <row r="39" spans="1:8" ht="15" x14ac:dyDescent="0.2">
      <c r="B39" s="459"/>
      <c r="C39" s="381"/>
      <c r="D39" s="523"/>
      <c r="E39" s="336"/>
      <c r="H39" s="466"/>
    </row>
  </sheetData>
  <sheetProtection selectLockedCells="1" selectUnlockedCells="1"/>
  <mergeCells count="32">
    <mergeCell ref="D27:D28"/>
    <mergeCell ref="C35:E35"/>
    <mergeCell ref="C36:E36"/>
    <mergeCell ref="A21:A22"/>
    <mergeCell ref="B21:B22"/>
    <mergeCell ref="C21:C22"/>
    <mergeCell ref="D21:D22"/>
    <mergeCell ref="A27:A28"/>
    <mergeCell ref="B27:B28"/>
    <mergeCell ref="C27:C28"/>
    <mergeCell ref="A23:A24"/>
    <mergeCell ref="B23:B24"/>
    <mergeCell ref="C23:C24"/>
    <mergeCell ref="D23:D24"/>
    <mergeCell ref="A19:A20"/>
    <mergeCell ref="B19:B20"/>
    <mergeCell ref="C19:C20"/>
    <mergeCell ref="D19:D20"/>
    <mergeCell ref="E14:E15"/>
    <mergeCell ref="F14:F15"/>
    <mergeCell ref="H14:H15"/>
    <mergeCell ref="A17:A18"/>
    <mergeCell ref="B17:B18"/>
    <mergeCell ref="C17:C18"/>
    <mergeCell ref="D17:D18"/>
    <mergeCell ref="G14:G15"/>
    <mergeCell ref="A1:D1"/>
    <mergeCell ref="A2:D2"/>
    <mergeCell ref="A4:D4"/>
    <mergeCell ref="B7:D7"/>
    <mergeCell ref="A14:A15"/>
    <mergeCell ref="B14:B15"/>
  </mergeCells>
  <conditionalFormatting sqref="E17:F17 E19:F19 E23:F23 E27:F27">
    <cfRule type="cellIs" dxfId="428" priority="539" stopIfTrue="1" operator="equal">
      <formula>0</formula>
    </cfRule>
    <cfRule type="cellIs" dxfId="427" priority="540" stopIfTrue="1" operator="greaterThan">
      <formula>0.0000001</formula>
    </cfRule>
  </conditionalFormatting>
  <conditionalFormatting sqref="E17">
    <cfRule type="cellIs" dxfId="426" priority="537" stopIfTrue="1" operator="equal">
      <formula>0</formula>
    </cfRule>
    <cfRule type="cellIs" dxfId="425" priority="538" stopIfTrue="1" operator="greaterThan">
      <formula>0.0000001</formula>
    </cfRule>
  </conditionalFormatting>
  <conditionalFormatting sqref="E17">
    <cfRule type="cellIs" dxfId="424" priority="535" stopIfTrue="1" operator="equal">
      <formula>0</formula>
    </cfRule>
    <cfRule type="cellIs" dxfId="423" priority="536" stopIfTrue="1" operator="greaterThan">
      <formula>0.0000001</formula>
    </cfRule>
  </conditionalFormatting>
  <conditionalFormatting sqref="E17">
    <cfRule type="cellIs" dxfId="422" priority="533" stopIfTrue="1" operator="equal">
      <formula>0</formula>
    </cfRule>
    <cfRule type="cellIs" dxfId="421" priority="534" stopIfTrue="1" operator="greaterThan">
      <formula>0.0000001</formula>
    </cfRule>
  </conditionalFormatting>
  <conditionalFormatting sqref="E17">
    <cfRule type="cellIs" dxfId="420" priority="531" stopIfTrue="1" operator="equal">
      <formula>0</formula>
    </cfRule>
    <cfRule type="cellIs" dxfId="419" priority="532" stopIfTrue="1" operator="greaterThan">
      <formula>0.0000001</formula>
    </cfRule>
  </conditionalFormatting>
  <conditionalFormatting sqref="E17">
    <cfRule type="cellIs" dxfId="418" priority="529" stopIfTrue="1" operator="equal">
      <formula>0</formula>
    </cfRule>
    <cfRule type="cellIs" dxfId="417" priority="530" stopIfTrue="1" operator="greaterThan">
      <formula>0.0000001</formula>
    </cfRule>
  </conditionalFormatting>
  <conditionalFormatting sqref="E17">
    <cfRule type="cellIs" dxfId="416" priority="527" stopIfTrue="1" operator="equal">
      <formula>0</formula>
    </cfRule>
    <cfRule type="cellIs" dxfId="415" priority="528" stopIfTrue="1" operator="greaterThan">
      <formula>0.0000001</formula>
    </cfRule>
  </conditionalFormatting>
  <conditionalFormatting sqref="E17">
    <cfRule type="cellIs" dxfId="414" priority="525" stopIfTrue="1" operator="equal">
      <formula>0</formula>
    </cfRule>
    <cfRule type="cellIs" dxfId="413" priority="526" stopIfTrue="1" operator="greaterThan">
      <formula>0.0000001</formula>
    </cfRule>
  </conditionalFormatting>
  <conditionalFormatting sqref="E19">
    <cfRule type="cellIs" dxfId="412" priority="523" stopIfTrue="1" operator="equal">
      <formula>0</formula>
    </cfRule>
    <cfRule type="cellIs" dxfId="411" priority="524" stopIfTrue="1" operator="greaterThan">
      <formula>0.0000001</formula>
    </cfRule>
  </conditionalFormatting>
  <conditionalFormatting sqref="E19">
    <cfRule type="cellIs" dxfId="410" priority="521" stopIfTrue="1" operator="equal">
      <formula>0</formula>
    </cfRule>
    <cfRule type="cellIs" dxfId="409" priority="522" stopIfTrue="1" operator="greaterThan">
      <formula>0.0000001</formula>
    </cfRule>
  </conditionalFormatting>
  <conditionalFormatting sqref="E19">
    <cfRule type="cellIs" dxfId="408" priority="519" stopIfTrue="1" operator="equal">
      <formula>0</formula>
    </cfRule>
    <cfRule type="cellIs" dxfId="407" priority="520" stopIfTrue="1" operator="greaterThan">
      <formula>0.0000001</formula>
    </cfRule>
  </conditionalFormatting>
  <conditionalFormatting sqref="E19">
    <cfRule type="cellIs" dxfId="406" priority="517" stopIfTrue="1" operator="equal">
      <formula>0</formula>
    </cfRule>
    <cfRule type="cellIs" dxfId="405" priority="518" stopIfTrue="1" operator="greaterThan">
      <formula>0.0000001</formula>
    </cfRule>
  </conditionalFormatting>
  <conditionalFormatting sqref="E19">
    <cfRule type="cellIs" dxfId="404" priority="515" stopIfTrue="1" operator="equal">
      <formula>0</formula>
    </cfRule>
    <cfRule type="cellIs" dxfId="403" priority="516" stopIfTrue="1" operator="greaterThan">
      <formula>0.0000001</formula>
    </cfRule>
  </conditionalFormatting>
  <conditionalFormatting sqref="E19">
    <cfRule type="cellIs" dxfId="402" priority="513" stopIfTrue="1" operator="equal">
      <formula>0</formula>
    </cfRule>
    <cfRule type="cellIs" dxfId="401" priority="514" stopIfTrue="1" operator="greaterThan">
      <formula>0.0000001</formula>
    </cfRule>
  </conditionalFormatting>
  <conditionalFormatting sqref="E19">
    <cfRule type="cellIs" dxfId="400" priority="511" stopIfTrue="1" operator="equal">
      <formula>0</formula>
    </cfRule>
    <cfRule type="cellIs" dxfId="399" priority="512" stopIfTrue="1" operator="greaterThan">
      <formula>0.0000001</formula>
    </cfRule>
  </conditionalFormatting>
  <conditionalFormatting sqref="E23">
    <cfRule type="cellIs" dxfId="398" priority="509" stopIfTrue="1" operator="equal">
      <formula>0</formula>
    </cfRule>
    <cfRule type="cellIs" dxfId="397" priority="510" stopIfTrue="1" operator="greaterThan">
      <formula>0.0000001</formula>
    </cfRule>
  </conditionalFormatting>
  <conditionalFormatting sqref="E23">
    <cfRule type="cellIs" dxfId="396" priority="507" stopIfTrue="1" operator="equal">
      <formula>0</formula>
    </cfRule>
    <cfRule type="cellIs" dxfId="395" priority="508" stopIfTrue="1" operator="greaterThan">
      <formula>0.0000001</formula>
    </cfRule>
  </conditionalFormatting>
  <conditionalFormatting sqref="E23">
    <cfRule type="cellIs" dxfId="394" priority="505" stopIfTrue="1" operator="equal">
      <formula>0</formula>
    </cfRule>
    <cfRule type="cellIs" dxfId="393" priority="506" stopIfTrue="1" operator="greaterThan">
      <formula>0.0000001</formula>
    </cfRule>
  </conditionalFormatting>
  <conditionalFormatting sqref="E23">
    <cfRule type="cellIs" dxfId="392" priority="503" stopIfTrue="1" operator="equal">
      <formula>0</formula>
    </cfRule>
    <cfRule type="cellIs" dxfId="391" priority="504" stopIfTrue="1" operator="greaterThan">
      <formula>0.0000001</formula>
    </cfRule>
  </conditionalFormatting>
  <conditionalFormatting sqref="E23">
    <cfRule type="cellIs" dxfId="390" priority="501" stopIfTrue="1" operator="equal">
      <formula>0</formula>
    </cfRule>
    <cfRule type="cellIs" dxfId="389" priority="502" stopIfTrue="1" operator="greaterThan">
      <formula>0.0000001</formula>
    </cfRule>
  </conditionalFormatting>
  <conditionalFormatting sqref="E23">
    <cfRule type="cellIs" dxfId="388" priority="499" stopIfTrue="1" operator="equal">
      <formula>0</formula>
    </cfRule>
    <cfRule type="cellIs" dxfId="387" priority="500" stopIfTrue="1" operator="greaterThan">
      <formula>0.0000001</formula>
    </cfRule>
  </conditionalFormatting>
  <conditionalFormatting sqref="E23">
    <cfRule type="cellIs" dxfId="386" priority="497" stopIfTrue="1" operator="equal">
      <formula>0</formula>
    </cfRule>
    <cfRule type="cellIs" dxfId="385" priority="498" stopIfTrue="1" operator="greaterThan">
      <formula>0.0000001</formula>
    </cfRule>
  </conditionalFormatting>
  <conditionalFormatting sqref="E27">
    <cfRule type="cellIs" dxfId="384" priority="495" stopIfTrue="1" operator="equal">
      <formula>0</formula>
    </cfRule>
    <cfRule type="cellIs" dxfId="383" priority="496" stopIfTrue="1" operator="greaterThan">
      <formula>0.0000001</formula>
    </cfRule>
  </conditionalFormatting>
  <conditionalFormatting sqref="E27">
    <cfRule type="cellIs" dxfId="382" priority="493" stopIfTrue="1" operator="equal">
      <formula>0</formula>
    </cfRule>
    <cfRule type="cellIs" dxfId="381" priority="494" stopIfTrue="1" operator="greaterThan">
      <formula>0.0000001</formula>
    </cfRule>
  </conditionalFormatting>
  <conditionalFormatting sqref="E27">
    <cfRule type="cellIs" dxfId="380" priority="491" stopIfTrue="1" operator="equal">
      <formula>0</formula>
    </cfRule>
    <cfRule type="cellIs" dxfId="379" priority="492" stopIfTrue="1" operator="greaterThan">
      <formula>0.0000001</formula>
    </cfRule>
  </conditionalFormatting>
  <conditionalFormatting sqref="E27">
    <cfRule type="cellIs" dxfId="378" priority="489" stopIfTrue="1" operator="equal">
      <formula>0</formula>
    </cfRule>
    <cfRule type="cellIs" dxfId="377" priority="490" stopIfTrue="1" operator="greaterThan">
      <formula>0.0000001</formula>
    </cfRule>
  </conditionalFormatting>
  <conditionalFormatting sqref="E27">
    <cfRule type="cellIs" dxfId="376" priority="487" stopIfTrue="1" operator="equal">
      <formula>0</formula>
    </cfRule>
    <cfRule type="cellIs" dxfId="375" priority="488" stopIfTrue="1" operator="greaterThan">
      <formula>0.0000001</formula>
    </cfRule>
  </conditionalFormatting>
  <conditionalFormatting sqref="E27">
    <cfRule type="cellIs" dxfId="374" priority="485" stopIfTrue="1" operator="equal">
      <formula>0</formula>
    </cfRule>
    <cfRule type="cellIs" dxfId="373" priority="486" stopIfTrue="1" operator="greaterThan">
      <formula>0.0000001</formula>
    </cfRule>
  </conditionalFormatting>
  <conditionalFormatting sqref="E27">
    <cfRule type="cellIs" dxfId="372" priority="483" stopIfTrue="1" operator="equal">
      <formula>0</formula>
    </cfRule>
    <cfRule type="cellIs" dxfId="371" priority="484" stopIfTrue="1" operator="greaterThan">
      <formula>0.0000001</formula>
    </cfRule>
  </conditionalFormatting>
  <conditionalFormatting sqref="F17">
    <cfRule type="cellIs" dxfId="370" priority="481" stopIfTrue="1" operator="equal">
      <formula>0</formula>
    </cfRule>
    <cfRule type="cellIs" dxfId="369" priority="482" stopIfTrue="1" operator="greaterThan">
      <formula>0.0000001</formula>
    </cfRule>
  </conditionalFormatting>
  <conditionalFormatting sqref="F17">
    <cfRule type="cellIs" dxfId="368" priority="479" stopIfTrue="1" operator="equal">
      <formula>0</formula>
    </cfRule>
    <cfRule type="cellIs" dxfId="367" priority="480" stopIfTrue="1" operator="greaterThan">
      <formula>0.0000001</formula>
    </cfRule>
  </conditionalFormatting>
  <conditionalFormatting sqref="F17">
    <cfRule type="cellIs" dxfId="366" priority="477" stopIfTrue="1" operator="equal">
      <formula>0</formula>
    </cfRule>
    <cfRule type="cellIs" dxfId="365" priority="478" stopIfTrue="1" operator="greaterThan">
      <formula>0.0000001</formula>
    </cfRule>
  </conditionalFormatting>
  <conditionalFormatting sqref="F17">
    <cfRule type="cellIs" dxfId="364" priority="475" stopIfTrue="1" operator="equal">
      <formula>0</formula>
    </cfRule>
    <cfRule type="cellIs" dxfId="363" priority="476" stopIfTrue="1" operator="greaterThan">
      <formula>0.0000001</formula>
    </cfRule>
  </conditionalFormatting>
  <conditionalFormatting sqref="F17">
    <cfRule type="cellIs" dxfId="362" priority="473" stopIfTrue="1" operator="equal">
      <formula>0</formula>
    </cfRule>
    <cfRule type="cellIs" dxfId="361" priority="474" stopIfTrue="1" operator="greaterThan">
      <formula>0.0000001</formula>
    </cfRule>
  </conditionalFormatting>
  <conditionalFormatting sqref="F17">
    <cfRule type="cellIs" dxfId="360" priority="471" stopIfTrue="1" operator="equal">
      <formula>0</formula>
    </cfRule>
    <cfRule type="cellIs" dxfId="359" priority="472" stopIfTrue="1" operator="greaterThan">
      <formula>0.0000001</formula>
    </cfRule>
  </conditionalFormatting>
  <conditionalFormatting sqref="F17">
    <cfRule type="cellIs" dxfId="358" priority="469" stopIfTrue="1" operator="equal">
      <formula>0</formula>
    </cfRule>
    <cfRule type="cellIs" dxfId="357" priority="470" stopIfTrue="1" operator="greaterThan">
      <formula>0.0000001</formula>
    </cfRule>
  </conditionalFormatting>
  <conditionalFormatting sqref="F19">
    <cfRule type="cellIs" dxfId="356" priority="467" stopIfTrue="1" operator="equal">
      <formula>0</formula>
    </cfRule>
    <cfRule type="cellIs" dxfId="355" priority="468" stopIfTrue="1" operator="greaterThan">
      <formula>0.0000001</formula>
    </cfRule>
  </conditionalFormatting>
  <conditionalFormatting sqref="F19">
    <cfRule type="cellIs" dxfId="354" priority="465" stopIfTrue="1" operator="equal">
      <formula>0</formula>
    </cfRule>
    <cfRule type="cellIs" dxfId="353" priority="466" stopIfTrue="1" operator="greaterThan">
      <formula>0.0000001</formula>
    </cfRule>
  </conditionalFormatting>
  <conditionalFormatting sqref="F19">
    <cfRule type="cellIs" dxfId="352" priority="463" stopIfTrue="1" operator="equal">
      <formula>0</formula>
    </cfRule>
    <cfRule type="cellIs" dxfId="351" priority="464" stopIfTrue="1" operator="greaterThan">
      <formula>0.0000001</formula>
    </cfRule>
  </conditionalFormatting>
  <conditionalFormatting sqref="F19">
    <cfRule type="cellIs" dxfId="350" priority="461" stopIfTrue="1" operator="equal">
      <formula>0</formula>
    </cfRule>
    <cfRule type="cellIs" dxfId="349" priority="462" stopIfTrue="1" operator="greaterThan">
      <formula>0.0000001</formula>
    </cfRule>
  </conditionalFormatting>
  <conditionalFormatting sqref="F19">
    <cfRule type="cellIs" dxfId="348" priority="459" stopIfTrue="1" operator="equal">
      <formula>0</formula>
    </cfRule>
    <cfRule type="cellIs" dxfId="347" priority="460" stopIfTrue="1" operator="greaterThan">
      <formula>0.0000001</formula>
    </cfRule>
  </conditionalFormatting>
  <conditionalFormatting sqref="F19">
    <cfRule type="cellIs" dxfId="346" priority="457" stopIfTrue="1" operator="equal">
      <formula>0</formula>
    </cfRule>
    <cfRule type="cellIs" dxfId="345" priority="458" stopIfTrue="1" operator="greaterThan">
      <formula>0.0000001</formula>
    </cfRule>
  </conditionalFormatting>
  <conditionalFormatting sqref="F19">
    <cfRule type="cellIs" dxfId="344" priority="455" stopIfTrue="1" operator="equal">
      <formula>0</formula>
    </cfRule>
    <cfRule type="cellIs" dxfId="343" priority="456" stopIfTrue="1" operator="greaterThan">
      <formula>0.0000001</formula>
    </cfRule>
  </conditionalFormatting>
  <conditionalFormatting sqref="F23">
    <cfRule type="cellIs" dxfId="342" priority="453" stopIfTrue="1" operator="equal">
      <formula>0</formula>
    </cfRule>
    <cfRule type="cellIs" dxfId="341" priority="454" stopIfTrue="1" operator="greaterThan">
      <formula>0.0000001</formula>
    </cfRule>
  </conditionalFormatting>
  <conditionalFormatting sqref="F23">
    <cfRule type="cellIs" dxfId="340" priority="451" stopIfTrue="1" operator="equal">
      <formula>0</formula>
    </cfRule>
    <cfRule type="cellIs" dxfId="339" priority="452" stopIfTrue="1" operator="greaterThan">
      <formula>0.0000001</formula>
    </cfRule>
  </conditionalFormatting>
  <conditionalFormatting sqref="F23">
    <cfRule type="cellIs" dxfId="338" priority="449" stopIfTrue="1" operator="equal">
      <formula>0</formula>
    </cfRule>
    <cfRule type="cellIs" dxfId="337" priority="450" stopIfTrue="1" operator="greaterThan">
      <formula>0.0000001</formula>
    </cfRule>
  </conditionalFormatting>
  <conditionalFormatting sqref="F23">
    <cfRule type="cellIs" dxfId="336" priority="447" stopIfTrue="1" operator="equal">
      <formula>0</formula>
    </cfRule>
    <cfRule type="cellIs" dxfId="335" priority="448" stopIfTrue="1" operator="greaterThan">
      <formula>0.0000001</formula>
    </cfRule>
  </conditionalFormatting>
  <conditionalFormatting sqref="F23">
    <cfRule type="cellIs" dxfId="334" priority="445" stopIfTrue="1" operator="equal">
      <formula>0</formula>
    </cfRule>
    <cfRule type="cellIs" dxfId="333" priority="446" stopIfTrue="1" operator="greaterThan">
      <formula>0.0000001</formula>
    </cfRule>
  </conditionalFormatting>
  <conditionalFormatting sqref="F23">
    <cfRule type="cellIs" dxfId="332" priority="443" stopIfTrue="1" operator="equal">
      <formula>0</formula>
    </cfRule>
    <cfRule type="cellIs" dxfId="331" priority="444" stopIfTrue="1" operator="greaterThan">
      <formula>0.0000001</formula>
    </cfRule>
  </conditionalFormatting>
  <conditionalFormatting sqref="F23">
    <cfRule type="cellIs" dxfId="330" priority="441" stopIfTrue="1" operator="equal">
      <formula>0</formula>
    </cfRule>
    <cfRule type="cellIs" dxfId="329" priority="442" stopIfTrue="1" operator="greaterThan">
      <formula>0.0000001</formula>
    </cfRule>
  </conditionalFormatting>
  <conditionalFormatting sqref="F27">
    <cfRule type="cellIs" dxfId="328" priority="439" stopIfTrue="1" operator="equal">
      <formula>0</formula>
    </cfRule>
    <cfRule type="cellIs" dxfId="327" priority="440" stopIfTrue="1" operator="greaterThan">
      <formula>0.0000001</formula>
    </cfRule>
  </conditionalFormatting>
  <conditionalFormatting sqref="F27">
    <cfRule type="cellIs" dxfId="326" priority="437" stopIfTrue="1" operator="equal">
      <formula>0</formula>
    </cfRule>
    <cfRule type="cellIs" dxfId="325" priority="438" stopIfTrue="1" operator="greaterThan">
      <formula>0.0000001</formula>
    </cfRule>
  </conditionalFormatting>
  <conditionalFormatting sqref="F27">
    <cfRule type="cellIs" dxfId="324" priority="435" stopIfTrue="1" operator="equal">
      <formula>0</formula>
    </cfRule>
    <cfRule type="cellIs" dxfId="323" priority="436" stopIfTrue="1" operator="greaterThan">
      <formula>0.0000001</formula>
    </cfRule>
  </conditionalFormatting>
  <conditionalFormatting sqref="F27">
    <cfRule type="cellIs" dxfId="322" priority="433" stopIfTrue="1" operator="equal">
      <formula>0</formula>
    </cfRule>
    <cfRule type="cellIs" dxfId="321" priority="434" stopIfTrue="1" operator="greaterThan">
      <formula>0.0000001</formula>
    </cfRule>
  </conditionalFormatting>
  <conditionalFormatting sqref="F27">
    <cfRule type="cellIs" dxfId="320" priority="431" stopIfTrue="1" operator="equal">
      <formula>0</formula>
    </cfRule>
    <cfRule type="cellIs" dxfId="319" priority="432" stopIfTrue="1" operator="greaterThan">
      <formula>0.0000001</formula>
    </cfRule>
  </conditionalFormatting>
  <conditionalFormatting sqref="F27">
    <cfRule type="cellIs" dxfId="318" priority="429" stopIfTrue="1" operator="equal">
      <formula>0</formula>
    </cfRule>
    <cfRule type="cellIs" dxfId="317" priority="430" stopIfTrue="1" operator="greaterThan">
      <formula>0.0000001</formula>
    </cfRule>
  </conditionalFormatting>
  <conditionalFormatting sqref="F27">
    <cfRule type="cellIs" dxfId="316" priority="427" stopIfTrue="1" operator="equal">
      <formula>0</formula>
    </cfRule>
    <cfRule type="cellIs" dxfId="315" priority="428" stopIfTrue="1" operator="greaterThan">
      <formula>0.0000001</formula>
    </cfRule>
  </conditionalFormatting>
  <conditionalFormatting sqref="F17">
    <cfRule type="cellIs" dxfId="314" priority="425" stopIfTrue="1" operator="equal">
      <formula>0</formula>
    </cfRule>
    <cfRule type="cellIs" dxfId="313" priority="426" stopIfTrue="1" operator="greaterThan">
      <formula>0.0000001</formula>
    </cfRule>
  </conditionalFormatting>
  <conditionalFormatting sqref="F17">
    <cfRule type="cellIs" dxfId="312" priority="423" stopIfTrue="1" operator="equal">
      <formula>0</formula>
    </cfRule>
    <cfRule type="cellIs" dxfId="311" priority="424" stopIfTrue="1" operator="greaterThan">
      <formula>0.0000001</formula>
    </cfRule>
  </conditionalFormatting>
  <conditionalFormatting sqref="F17">
    <cfRule type="cellIs" dxfId="310" priority="421" stopIfTrue="1" operator="equal">
      <formula>0</formula>
    </cfRule>
    <cfRule type="cellIs" dxfId="309" priority="422" stopIfTrue="1" operator="greaterThan">
      <formula>0.0000001</formula>
    </cfRule>
  </conditionalFormatting>
  <conditionalFormatting sqref="F17">
    <cfRule type="cellIs" dxfId="308" priority="419" stopIfTrue="1" operator="equal">
      <formula>0</formula>
    </cfRule>
    <cfRule type="cellIs" dxfId="307" priority="420" stopIfTrue="1" operator="greaterThan">
      <formula>0.0000001</formula>
    </cfRule>
  </conditionalFormatting>
  <conditionalFormatting sqref="F17">
    <cfRule type="cellIs" dxfId="306" priority="417" stopIfTrue="1" operator="equal">
      <formula>0</formula>
    </cfRule>
    <cfRule type="cellIs" dxfId="305" priority="418" stopIfTrue="1" operator="greaterThan">
      <formula>0.0000001</formula>
    </cfRule>
  </conditionalFormatting>
  <conditionalFormatting sqref="F17">
    <cfRule type="cellIs" dxfId="304" priority="415" stopIfTrue="1" operator="equal">
      <formula>0</formula>
    </cfRule>
    <cfRule type="cellIs" dxfId="303" priority="416" stopIfTrue="1" operator="greaterThan">
      <formula>0.0000001</formula>
    </cfRule>
  </conditionalFormatting>
  <conditionalFormatting sqref="F17">
    <cfRule type="cellIs" dxfId="302" priority="413" stopIfTrue="1" operator="equal">
      <formula>0</formula>
    </cfRule>
    <cfRule type="cellIs" dxfId="301" priority="414" stopIfTrue="1" operator="greaterThan">
      <formula>0.0000001</formula>
    </cfRule>
  </conditionalFormatting>
  <conditionalFormatting sqref="F19">
    <cfRule type="cellIs" dxfId="300" priority="411" stopIfTrue="1" operator="equal">
      <formula>0</formula>
    </cfRule>
    <cfRule type="cellIs" dxfId="299" priority="412" stopIfTrue="1" operator="greaterThan">
      <formula>0.0000001</formula>
    </cfRule>
  </conditionalFormatting>
  <conditionalFormatting sqref="F19">
    <cfRule type="cellIs" dxfId="298" priority="409" stopIfTrue="1" operator="equal">
      <formula>0</formula>
    </cfRule>
    <cfRule type="cellIs" dxfId="297" priority="410" stopIfTrue="1" operator="greaterThan">
      <formula>0.0000001</formula>
    </cfRule>
  </conditionalFormatting>
  <conditionalFormatting sqref="F19">
    <cfRule type="cellIs" dxfId="296" priority="407" stopIfTrue="1" operator="equal">
      <formula>0</formula>
    </cfRule>
    <cfRule type="cellIs" dxfId="295" priority="408" stopIfTrue="1" operator="greaterThan">
      <formula>0.0000001</formula>
    </cfRule>
  </conditionalFormatting>
  <conditionalFormatting sqref="F19">
    <cfRule type="cellIs" dxfId="294" priority="405" stopIfTrue="1" operator="equal">
      <formula>0</formula>
    </cfRule>
    <cfRule type="cellIs" dxfId="293" priority="406" stopIfTrue="1" operator="greaterThan">
      <formula>0.0000001</formula>
    </cfRule>
  </conditionalFormatting>
  <conditionalFormatting sqref="F19">
    <cfRule type="cellIs" dxfId="292" priority="403" stopIfTrue="1" operator="equal">
      <formula>0</formula>
    </cfRule>
    <cfRule type="cellIs" dxfId="291" priority="404" stopIfTrue="1" operator="greaterThan">
      <formula>0.0000001</formula>
    </cfRule>
  </conditionalFormatting>
  <conditionalFormatting sqref="F19">
    <cfRule type="cellIs" dxfId="290" priority="401" stopIfTrue="1" operator="equal">
      <formula>0</formula>
    </cfRule>
    <cfRule type="cellIs" dxfId="289" priority="402" stopIfTrue="1" operator="greaterThan">
      <formula>0.0000001</formula>
    </cfRule>
  </conditionalFormatting>
  <conditionalFormatting sqref="F19">
    <cfRule type="cellIs" dxfId="288" priority="399" stopIfTrue="1" operator="equal">
      <formula>0</formula>
    </cfRule>
    <cfRule type="cellIs" dxfId="287" priority="400" stopIfTrue="1" operator="greaterThan">
      <formula>0.0000001</formula>
    </cfRule>
  </conditionalFormatting>
  <conditionalFormatting sqref="F23">
    <cfRule type="cellIs" dxfId="286" priority="397" stopIfTrue="1" operator="equal">
      <formula>0</formula>
    </cfRule>
    <cfRule type="cellIs" dxfId="285" priority="398" stopIfTrue="1" operator="greaterThan">
      <formula>0.0000001</formula>
    </cfRule>
  </conditionalFormatting>
  <conditionalFormatting sqref="F23">
    <cfRule type="cellIs" dxfId="284" priority="395" stopIfTrue="1" operator="equal">
      <formula>0</formula>
    </cfRule>
    <cfRule type="cellIs" dxfId="283" priority="396" stopIfTrue="1" operator="greaterThan">
      <formula>0.0000001</formula>
    </cfRule>
  </conditionalFormatting>
  <conditionalFormatting sqref="F23">
    <cfRule type="cellIs" dxfId="282" priority="393" stopIfTrue="1" operator="equal">
      <formula>0</formula>
    </cfRule>
    <cfRule type="cellIs" dxfId="281" priority="394" stopIfTrue="1" operator="greaterThan">
      <formula>0.0000001</formula>
    </cfRule>
  </conditionalFormatting>
  <conditionalFormatting sqref="F23">
    <cfRule type="cellIs" dxfId="280" priority="391" stopIfTrue="1" operator="equal">
      <formula>0</formula>
    </cfRule>
    <cfRule type="cellIs" dxfId="279" priority="392" stopIfTrue="1" operator="greaterThan">
      <formula>0.0000001</formula>
    </cfRule>
  </conditionalFormatting>
  <conditionalFormatting sqref="F23">
    <cfRule type="cellIs" dxfId="278" priority="389" stopIfTrue="1" operator="equal">
      <formula>0</formula>
    </cfRule>
    <cfRule type="cellIs" dxfId="277" priority="390" stopIfTrue="1" operator="greaterThan">
      <formula>0.0000001</formula>
    </cfRule>
  </conditionalFormatting>
  <conditionalFormatting sqref="F23">
    <cfRule type="cellIs" dxfId="276" priority="387" stopIfTrue="1" operator="equal">
      <formula>0</formula>
    </cfRule>
    <cfRule type="cellIs" dxfId="275" priority="388" stopIfTrue="1" operator="greaterThan">
      <formula>0.0000001</formula>
    </cfRule>
  </conditionalFormatting>
  <conditionalFormatting sqref="F23">
    <cfRule type="cellIs" dxfId="274" priority="385" stopIfTrue="1" operator="equal">
      <formula>0</formula>
    </cfRule>
    <cfRule type="cellIs" dxfId="273" priority="386" stopIfTrue="1" operator="greaterThan">
      <formula>0.0000001</formula>
    </cfRule>
  </conditionalFormatting>
  <conditionalFormatting sqref="F27">
    <cfRule type="cellIs" dxfId="272" priority="383" stopIfTrue="1" operator="equal">
      <formula>0</formula>
    </cfRule>
    <cfRule type="cellIs" dxfId="271" priority="384" stopIfTrue="1" operator="greaterThan">
      <formula>0.0000001</formula>
    </cfRule>
  </conditionalFormatting>
  <conditionalFormatting sqref="F27">
    <cfRule type="cellIs" dxfId="270" priority="381" stopIfTrue="1" operator="equal">
      <formula>0</formula>
    </cfRule>
    <cfRule type="cellIs" dxfId="269" priority="382" stopIfTrue="1" operator="greaterThan">
      <formula>0.0000001</formula>
    </cfRule>
  </conditionalFormatting>
  <conditionalFormatting sqref="F27">
    <cfRule type="cellIs" dxfId="268" priority="379" stopIfTrue="1" operator="equal">
      <formula>0</formula>
    </cfRule>
    <cfRule type="cellIs" dxfId="267" priority="380" stopIfTrue="1" operator="greaterThan">
      <formula>0.0000001</formula>
    </cfRule>
  </conditionalFormatting>
  <conditionalFormatting sqref="F27">
    <cfRule type="cellIs" dxfId="266" priority="377" stopIfTrue="1" operator="equal">
      <formula>0</formula>
    </cfRule>
    <cfRule type="cellIs" dxfId="265" priority="378" stopIfTrue="1" operator="greaterThan">
      <formula>0.0000001</formula>
    </cfRule>
  </conditionalFormatting>
  <conditionalFormatting sqref="F27">
    <cfRule type="cellIs" dxfId="264" priority="375" stopIfTrue="1" operator="equal">
      <formula>0</formula>
    </cfRule>
    <cfRule type="cellIs" dxfId="263" priority="376" stopIfTrue="1" operator="greaterThan">
      <formula>0.0000001</formula>
    </cfRule>
  </conditionalFormatting>
  <conditionalFormatting sqref="F27">
    <cfRule type="cellIs" dxfId="262" priority="373" stopIfTrue="1" operator="equal">
      <formula>0</formula>
    </cfRule>
    <cfRule type="cellIs" dxfId="261" priority="374" stopIfTrue="1" operator="greaterThan">
      <formula>0.0000001</formula>
    </cfRule>
  </conditionalFormatting>
  <conditionalFormatting sqref="F27">
    <cfRule type="cellIs" dxfId="260" priority="371" stopIfTrue="1" operator="equal">
      <formula>0</formula>
    </cfRule>
    <cfRule type="cellIs" dxfId="259" priority="372" stopIfTrue="1" operator="greaterThan">
      <formula>0.0000001</formula>
    </cfRule>
  </conditionalFormatting>
  <conditionalFormatting sqref="E25:G25">
    <cfRule type="cellIs" dxfId="258" priority="255" stopIfTrue="1" operator="equal">
      <formula>0</formula>
    </cfRule>
    <cfRule type="cellIs" dxfId="257" priority="256" stopIfTrue="1" operator="greaterThan">
      <formula>0.0000001</formula>
    </cfRule>
  </conditionalFormatting>
  <conditionalFormatting sqref="E25">
    <cfRule type="cellIs" dxfId="256" priority="253" stopIfTrue="1" operator="equal">
      <formula>0</formula>
    </cfRule>
    <cfRule type="cellIs" dxfId="255" priority="254" stopIfTrue="1" operator="greaterThan">
      <formula>0.0000001</formula>
    </cfRule>
  </conditionalFormatting>
  <conditionalFormatting sqref="E25">
    <cfRule type="cellIs" dxfId="254" priority="251" stopIfTrue="1" operator="equal">
      <formula>0</formula>
    </cfRule>
    <cfRule type="cellIs" dxfId="253" priority="252" stopIfTrue="1" operator="greaterThan">
      <formula>0.0000001</formula>
    </cfRule>
  </conditionalFormatting>
  <conditionalFormatting sqref="E25">
    <cfRule type="cellIs" dxfId="252" priority="249" stopIfTrue="1" operator="equal">
      <formula>0</formula>
    </cfRule>
    <cfRule type="cellIs" dxfId="251" priority="250" stopIfTrue="1" operator="greaterThan">
      <formula>0.0000001</formula>
    </cfRule>
  </conditionalFormatting>
  <conditionalFormatting sqref="E25">
    <cfRule type="cellIs" dxfId="250" priority="247" stopIfTrue="1" operator="equal">
      <formula>0</formula>
    </cfRule>
    <cfRule type="cellIs" dxfId="249" priority="248" stopIfTrue="1" operator="greaterThan">
      <formula>0.0000001</formula>
    </cfRule>
  </conditionalFormatting>
  <conditionalFormatting sqref="E25">
    <cfRule type="cellIs" dxfId="248" priority="245" stopIfTrue="1" operator="equal">
      <formula>0</formula>
    </cfRule>
    <cfRule type="cellIs" dxfId="247" priority="246" stopIfTrue="1" operator="greaterThan">
      <formula>0.0000001</formula>
    </cfRule>
  </conditionalFormatting>
  <conditionalFormatting sqref="E25">
    <cfRule type="cellIs" dxfId="246" priority="243" stopIfTrue="1" operator="equal">
      <formula>0</formula>
    </cfRule>
    <cfRule type="cellIs" dxfId="245" priority="244" stopIfTrue="1" operator="greaterThan">
      <formula>0.0000001</formula>
    </cfRule>
  </conditionalFormatting>
  <conditionalFormatting sqref="E25">
    <cfRule type="cellIs" dxfId="244" priority="241" stopIfTrue="1" operator="equal">
      <formula>0</formula>
    </cfRule>
    <cfRule type="cellIs" dxfId="243" priority="242" stopIfTrue="1" operator="greaterThan">
      <formula>0.0000001</formula>
    </cfRule>
  </conditionalFormatting>
  <conditionalFormatting sqref="F25:G25">
    <cfRule type="cellIs" dxfId="242" priority="239" stopIfTrue="1" operator="equal">
      <formula>0</formula>
    </cfRule>
    <cfRule type="cellIs" dxfId="241" priority="240" stopIfTrue="1" operator="greaterThan">
      <formula>0.0000001</formula>
    </cfRule>
  </conditionalFormatting>
  <conditionalFormatting sqref="F25:G25">
    <cfRule type="cellIs" dxfId="240" priority="237" stopIfTrue="1" operator="equal">
      <formula>0</formula>
    </cfRule>
    <cfRule type="cellIs" dxfId="239" priority="238" stopIfTrue="1" operator="greaterThan">
      <formula>0.0000001</formula>
    </cfRule>
  </conditionalFormatting>
  <conditionalFormatting sqref="F25:G25">
    <cfRule type="cellIs" dxfId="238" priority="235" stopIfTrue="1" operator="equal">
      <formula>0</formula>
    </cfRule>
    <cfRule type="cellIs" dxfId="237" priority="236" stopIfTrue="1" operator="greaterThan">
      <formula>0.0000001</formula>
    </cfRule>
  </conditionalFormatting>
  <conditionalFormatting sqref="F25:G25">
    <cfRule type="cellIs" dxfId="236" priority="233" stopIfTrue="1" operator="equal">
      <formula>0</formula>
    </cfRule>
    <cfRule type="cellIs" dxfId="235" priority="234" stopIfTrue="1" operator="greaterThan">
      <formula>0.0000001</formula>
    </cfRule>
  </conditionalFormatting>
  <conditionalFormatting sqref="F25:G25">
    <cfRule type="cellIs" dxfId="234" priority="231" stopIfTrue="1" operator="equal">
      <formula>0</formula>
    </cfRule>
    <cfRule type="cellIs" dxfId="233" priority="232" stopIfTrue="1" operator="greaterThan">
      <formula>0.0000001</formula>
    </cfRule>
  </conditionalFormatting>
  <conditionalFormatting sqref="F25:G25">
    <cfRule type="cellIs" dxfId="232" priority="229" stopIfTrue="1" operator="equal">
      <formula>0</formula>
    </cfRule>
    <cfRule type="cellIs" dxfId="231" priority="230" stopIfTrue="1" operator="greaterThan">
      <formula>0.0000001</formula>
    </cfRule>
  </conditionalFormatting>
  <conditionalFormatting sqref="F25:G25">
    <cfRule type="cellIs" dxfId="230" priority="227" stopIfTrue="1" operator="equal">
      <formula>0</formula>
    </cfRule>
    <cfRule type="cellIs" dxfId="229" priority="228" stopIfTrue="1" operator="greaterThan">
      <formula>0.0000001</formula>
    </cfRule>
  </conditionalFormatting>
  <conditionalFormatting sqref="F25:G25">
    <cfRule type="cellIs" dxfId="228" priority="225" stopIfTrue="1" operator="equal">
      <formula>0</formula>
    </cfRule>
    <cfRule type="cellIs" dxfId="227" priority="226" stopIfTrue="1" operator="greaterThan">
      <formula>0.0000001</formula>
    </cfRule>
  </conditionalFormatting>
  <conditionalFormatting sqref="F25:G25">
    <cfRule type="cellIs" dxfId="226" priority="223" stopIfTrue="1" operator="equal">
      <formula>0</formula>
    </cfRule>
    <cfRule type="cellIs" dxfId="225" priority="224" stopIfTrue="1" operator="greaterThan">
      <formula>0.0000001</formula>
    </cfRule>
  </conditionalFormatting>
  <conditionalFormatting sqref="F25:G25">
    <cfRule type="cellIs" dxfId="224" priority="221" stopIfTrue="1" operator="equal">
      <formula>0</formula>
    </cfRule>
    <cfRule type="cellIs" dxfId="223" priority="222" stopIfTrue="1" operator="greaterThan">
      <formula>0.0000001</formula>
    </cfRule>
  </conditionalFormatting>
  <conditionalFormatting sqref="F25:G25">
    <cfRule type="cellIs" dxfId="222" priority="219" stopIfTrue="1" operator="equal">
      <formula>0</formula>
    </cfRule>
    <cfRule type="cellIs" dxfId="221" priority="220" stopIfTrue="1" operator="greaterThan">
      <formula>0.0000001</formula>
    </cfRule>
  </conditionalFormatting>
  <conditionalFormatting sqref="F25:G25">
    <cfRule type="cellIs" dxfId="220" priority="217" stopIfTrue="1" operator="equal">
      <formula>0</formula>
    </cfRule>
    <cfRule type="cellIs" dxfId="219" priority="218" stopIfTrue="1" operator="greaterThan">
      <formula>0.0000001</formula>
    </cfRule>
  </conditionalFormatting>
  <conditionalFormatting sqref="F25:G25">
    <cfRule type="cellIs" dxfId="218" priority="215" stopIfTrue="1" operator="equal">
      <formula>0</formula>
    </cfRule>
    <cfRule type="cellIs" dxfId="217" priority="216" stopIfTrue="1" operator="greaterThan">
      <formula>0.0000001</formula>
    </cfRule>
  </conditionalFormatting>
  <conditionalFormatting sqref="F25:G25">
    <cfRule type="cellIs" dxfId="216" priority="213" stopIfTrue="1" operator="equal">
      <formula>0</formula>
    </cfRule>
    <cfRule type="cellIs" dxfId="215" priority="214" stopIfTrue="1" operator="greaterThan">
      <formula>0.0000001</formula>
    </cfRule>
  </conditionalFormatting>
  <conditionalFormatting sqref="H25">
    <cfRule type="cellIs" dxfId="214" priority="193" stopIfTrue="1" operator="equal">
      <formula>0</formula>
    </cfRule>
    <cfRule type="cellIs" dxfId="213" priority="194" stopIfTrue="1" operator="greaterThan">
      <formula>0.0000001</formula>
    </cfRule>
  </conditionalFormatting>
  <conditionalFormatting sqref="H25">
    <cfRule type="cellIs" dxfId="212" priority="191" stopIfTrue="1" operator="equal">
      <formula>0</formula>
    </cfRule>
    <cfRule type="cellIs" dxfId="211" priority="192" stopIfTrue="1" operator="greaterThan">
      <formula>0.0000001</formula>
    </cfRule>
  </conditionalFormatting>
  <conditionalFormatting sqref="H25">
    <cfRule type="cellIs" dxfId="210" priority="189" stopIfTrue="1" operator="equal">
      <formula>0</formula>
    </cfRule>
    <cfRule type="cellIs" dxfId="209" priority="190" stopIfTrue="1" operator="greaterThan">
      <formula>0.0000001</formula>
    </cfRule>
  </conditionalFormatting>
  <conditionalFormatting sqref="H25">
    <cfRule type="cellIs" dxfId="208" priority="187" stopIfTrue="1" operator="equal">
      <formula>0</formula>
    </cfRule>
    <cfRule type="cellIs" dxfId="207" priority="188" stopIfTrue="1" operator="greaterThan">
      <formula>0.0000001</formula>
    </cfRule>
  </conditionalFormatting>
  <conditionalFormatting sqref="H25">
    <cfRule type="cellIs" dxfId="206" priority="183" stopIfTrue="1" operator="equal">
      <formula>0</formula>
    </cfRule>
    <cfRule type="cellIs" dxfId="205" priority="184" stopIfTrue="1" operator="greaterThan">
      <formula>0.0000001</formula>
    </cfRule>
  </conditionalFormatting>
  <conditionalFormatting sqref="H25">
    <cfRule type="cellIs" dxfId="204" priority="199" stopIfTrue="1" operator="equal">
      <formula>0</formula>
    </cfRule>
    <cfRule type="cellIs" dxfId="203" priority="200" stopIfTrue="1" operator="greaterThan">
      <formula>0.0000001</formula>
    </cfRule>
  </conditionalFormatting>
  <conditionalFormatting sqref="H25">
    <cfRule type="cellIs" dxfId="202" priority="185" stopIfTrue="1" operator="equal">
      <formula>0</formula>
    </cfRule>
    <cfRule type="cellIs" dxfId="201" priority="186" stopIfTrue="1" operator="greaterThan">
      <formula>0.0000001</formula>
    </cfRule>
  </conditionalFormatting>
  <conditionalFormatting sqref="H25">
    <cfRule type="cellIs" dxfId="200" priority="209" stopIfTrue="1" operator="equal">
      <formula>0</formula>
    </cfRule>
    <cfRule type="cellIs" dxfId="199" priority="210" stopIfTrue="1" operator="greaterThan">
      <formula>0.0000001</formula>
    </cfRule>
  </conditionalFormatting>
  <conditionalFormatting sqref="H25">
    <cfRule type="cellIs" dxfId="198" priority="207" stopIfTrue="1" operator="equal">
      <formula>0</formula>
    </cfRule>
    <cfRule type="cellIs" dxfId="197" priority="208" stopIfTrue="1" operator="greaterThan">
      <formula>0.0000001</formula>
    </cfRule>
  </conditionalFormatting>
  <conditionalFormatting sqref="H25">
    <cfRule type="cellIs" dxfId="196" priority="205" stopIfTrue="1" operator="equal">
      <formula>0</formula>
    </cfRule>
    <cfRule type="cellIs" dxfId="195" priority="206" stopIfTrue="1" operator="greaterThan">
      <formula>0.0000001</formula>
    </cfRule>
  </conditionalFormatting>
  <conditionalFormatting sqref="H25">
    <cfRule type="cellIs" dxfId="194" priority="203" stopIfTrue="1" operator="equal">
      <formula>0</formula>
    </cfRule>
    <cfRule type="cellIs" dxfId="193" priority="204" stopIfTrue="1" operator="greaterThan">
      <formula>0.0000001</formula>
    </cfRule>
  </conditionalFormatting>
  <conditionalFormatting sqref="H25">
    <cfRule type="cellIs" dxfId="192" priority="201" stopIfTrue="1" operator="equal">
      <formula>0</formula>
    </cfRule>
    <cfRule type="cellIs" dxfId="191" priority="202" stopIfTrue="1" operator="greaterThan">
      <formula>0.0000001</formula>
    </cfRule>
  </conditionalFormatting>
  <conditionalFormatting sqref="H25">
    <cfRule type="cellIs" dxfId="190" priority="197" stopIfTrue="1" operator="equal">
      <formula>0</formula>
    </cfRule>
    <cfRule type="cellIs" dxfId="189" priority="198" stopIfTrue="1" operator="greaterThan">
      <formula>0.0000001</formula>
    </cfRule>
  </conditionalFormatting>
  <conditionalFormatting sqref="H25">
    <cfRule type="cellIs" dxfId="188" priority="195" stopIfTrue="1" operator="equal">
      <formula>0</formula>
    </cfRule>
    <cfRule type="cellIs" dxfId="187" priority="196" stopIfTrue="1" operator="greaterThan">
      <formula>0.0000001</formula>
    </cfRule>
  </conditionalFormatting>
  <conditionalFormatting sqref="H25">
    <cfRule type="cellIs" dxfId="186" priority="211" stopIfTrue="1" operator="equal">
      <formula>0</formula>
    </cfRule>
    <cfRule type="cellIs" dxfId="185" priority="212" stopIfTrue="1" operator="greaterThan">
      <formula>0.0000001</formula>
    </cfRule>
  </conditionalFormatting>
  <conditionalFormatting sqref="E21">
    <cfRule type="cellIs" dxfId="184" priority="181" stopIfTrue="1" operator="equal">
      <formula>0</formula>
    </cfRule>
    <cfRule type="cellIs" dxfId="183" priority="182" stopIfTrue="1" operator="greaterThan">
      <formula>0.0000001</formula>
    </cfRule>
  </conditionalFormatting>
  <conditionalFormatting sqref="E21">
    <cfRule type="cellIs" dxfId="182" priority="179" stopIfTrue="1" operator="equal">
      <formula>0</formula>
    </cfRule>
    <cfRule type="cellIs" dxfId="181" priority="180" stopIfTrue="1" operator="greaterThan">
      <formula>0.0000001</formula>
    </cfRule>
  </conditionalFormatting>
  <conditionalFormatting sqref="E21">
    <cfRule type="cellIs" dxfId="180" priority="177" stopIfTrue="1" operator="equal">
      <formula>0</formula>
    </cfRule>
    <cfRule type="cellIs" dxfId="179" priority="178" stopIfTrue="1" operator="greaterThan">
      <formula>0.0000001</formula>
    </cfRule>
  </conditionalFormatting>
  <conditionalFormatting sqref="E21">
    <cfRule type="cellIs" dxfId="178" priority="175" stopIfTrue="1" operator="equal">
      <formula>0</formula>
    </cfRule>
    <cfRule type="cellIs" dxfId="177" priority="176" stopIfTrue="1" operator="greaterThan">
      <formula>0.0000001</formula>
    </cfRule>
  </conditionalFormatting>
  <conditionalFormatting sqref="E21">
    <cfRule type="cellIs" dxfId="176" priority="173" stopIfTrue="1" operator="equal">
      <formula>0</formula>
    </cfRule>
    <cfRule type="cellIs" dxfId="175" priority="174" stopIfTrue="1" operator="greaterThan">
      <formula>0.0000001</formula>
    </cfRule>
  </conditionalFormatting>
  <conditionalFormatting sqref="E21">
    <cfRule type="cellIs" dxfId="174" priority="171" stopIfTrue="1" operator="equal">
      <formula>0</formula>
    </cfRule>
    <cfRule type="cellIs" dxfId="173" priority="172" stopIfTrue="1" operator="greaterThan">
      <formula>0.0000001</formula>
    </cfRule>
  </conditionalFormatting>
  <conditionalFormatting sqref="E21">
    <cfRule type="cellIs" dxfId="172" priority="169" stopIfTrue="1" operator="equal">
      <formula>0</formula>
    </cfRule>
    <cfRule type="cellIs" dxfId="171" priority="170" stopIfTrue="1" operator="greaterThan">
      <formula>0.0000001</formula>
    </cfRule>
  </conditionalFormatting>
  <conditionalFormatting sqref="E21">
    <cfRule type="cellIs" dxfId="170" priority="167" stopIfTrue="1" operator="equal">
      <formula>0</formula>
    </cfRule>
    <cfRule type="cellIs" dxfId="169" priority="168" stopIfTrue="1" operator="greaterThan">
      <formula>0.0000001</formula>
    </cfRule>
  </conditionalFormatting>
  <conditionalFormatting sqref="F21">
    <cfRule type="cellIs" dxfId="168" priority="165" stopIfTrue="1" operator="equal">
      <formula>0</formula>
    </cfRule>
    <cfRule type="cellIs" dxfId="167" priority="166" stopIfTrue="1" operator="greaterThan">
      <formula>0.0000001</formula>
    </cfRule>
  </conditionalFormatting>
  <conditionalFormatting sqref="F21">
    <cfRule type="cellIs" dxfId="166" priority="163" stopIfTrue="1" operator="equal">
      <formula>0</formula>
    </cfRule>
    <cfRule type="cellIs" dxfId="165" priority="164" stopIfTrue="1" operator="greaterThan">
      <formula>0.0000001</formula>
    </cfRule>
  </conditionalFormatting>
  <conditionalFormatting sqref="F21">
    <cfRule type="cellIs" dxfId="164" priority="161" stopIfTrue="1" operator="equal">
      <formula>0</formula>
    </cfRule>
    <cfRule type="cellIs" dxfId="163" priority="162" stopIfTrue="1" operator="greaterThan">
      <formula>0.0000001</formula>
    </cfRule>
  </conditionalFormatting>
  <conditionalFormatting sqref="F21">
    <cfRule type="cellIs" dxfId="162" priority="159" stopIfTrue="1" operator="equal">
      <formula>0</formula>
    </cfRule>
    <cfRule type="cellIs" dxfId="161" priority="160" stopIfTrue="1" operator="greaterThan">
      <formula>0.0000001</formula>
    </cfRule>
  </conditionalFormatting>
  <conditionalFormatting sqref="F21">
    <cfRule type="cellIs" dxfId="160" priority="157" stopIfTrue="1" operator="equal">
      <formula>0</formula>
    </cfRule>
    <cfRule type="cellIs" dxfId="159" priority="158" stopIfTrue="1" operator="greaterThan">
      <formula>0.0000001</formula>
    </cfRule>
  </conditionalFormatting>
  <conditionalFormatting sqref="F21">
    <cfRule type="cellIs" dxfId="158" priority="155" stopIfTrue="1" operator="equal">
      <formula>0</formula>
    </cfRule>
    <cfRule type="cellIs" dxfId="157" priority="156" stopIfTrue="1" operator="greaterThan">
      <formula>0.0000001</formula>
    </cfRule>
  </conditionalFormatting>
  <conditionalFormatting sqref="F21">
    <cfRule type="cellIs" dxfId="156" priority="153" stopIfTrue="1" operator="equal">
      <formula>0</formula>
    </cfRule>
    <cfRule type="cellIs" dxfId="155" priority="154" stopIfTrue="1" operator="greaterThan">
      <formula>0.0000001</formula>
    </cfRule>
  </conditionalFormatting>
  <conditionalFormatting sqref="F21">
    <cfRule type="cellIs" dxfId="154" priority="151" stopIfTrue="1" operator="equal">
      <formula>0</formula>
    </cfRule>
    <cfRule type="cellIs" dxfId="153" priority="152" stopIfTrue="1" operator="greaterThan">
      <formula>0.0000001</formula>
    </cfRule>
  </conditionalFormatting>
  <conditionalFormatting sqref="G17:H17">
    <cfRule type="cellIs" dxfId="152" priority="149" stopIfTrue="1" operator="equal">
      <formula>0</formula>
    </cfRule>
    <cfRule type="cellIs" dxfId="151" priority="150" stopIfTrue="1" operator="greaterThan">
      <formula>0.0000001</formula>
    </cfRule>
  </conditionalFormatting>
  <conditionalFormatting sqref="G17:H17">
    <cfRule type="cellIs" dxfId="150" priority="147" stopIfTrue="1" operator="equal">
      <formula>0</formula>
    </cfRule>
    <cfRule type="cellIs" dxfId="149" priority="148" stopIfTrue="1" operator="greaterThan">
      <formula>0.0000001</formula>
    </cfRule>
  </conditionalFormatting>
  <conditionalFormatting sqref="G17:H17">
    <cfRule type="cellIs" dxfId="148" priority="145" stopIfTrue="1" operator="equal">
      <formula>0</formula>
    </cfRule>
    <cfRule type="cellIs" dxfId="147" priority="146" stopIfTrue="1" operator="greaterThan">
      <formula>0.0000001</formula>
    </cfRule>
  </conditionalFormatting>
  <conditionalFormatting sqref="G17:H17">
    <cfRule type="cellIs" dxfId="146" priority="143" stopIfTrue="1" operator="equal">
      <formula>0</formula>
    </cfRule>
    <cfRule type="cellIs" dxfId="145" priority="144" stopIfTrue="1" operator="greaterThan">
      <formula>0.0000001</formula>
    </cfRule>
  </conditionalFormatting>
  <conditionalFormatting sqref="G17:H17">
    <cfRule type="cellIs" dxfId="144" priority="141" stopIfTrue="1" operator="equal">
      <formula>0</formula>
    </cfRule>
    <cfRule type="cellIs" dxfId="143" priority="142" stopIfTrue="1" operator="greaterThan">
      <formula>0.0000001</formula>
    </cfRule>
  </conditionalFormatting>
  <conditionalFormatting sqref="G17:H17">
    <cfRule type="cellIs" dxfId="142" priority="139" stopIfTrue="1" operator="equal">
      <formula>0</formula>
    </cfRule>
    <cfRule type="cellIs" dxfId="141" priority="140" stopIfTrue="1" operator="greaterThan">
      <formula>0.0000001</formula>
    </cfRule>
  </conditionalFormatting>
  <conditionalFormatting sqref="G17:H17">
    <cfRule type="cellIs" dxfId="140" priority="137" stopIfTrue="1" operator="equal">
      <formula>0</formula>
    </cfRule>
    <cfRule type="cellIs" dxfId="139" priority="138" stopIfTrue="1" operator="greaterThan">
      <formula>0.0000001</formula>
    </cfRule>
  </conditionalFormatting>
  <conditionalFormatting sqref="G17:H17">
    <cfRule type="cellIs" dxfId="138" priority="135" stopIfTrue="1" operator="equal">
      <formula>0</formula>
    </cfRule>
    <cfRule type="cellIs" dxfId="137" priority="136" stopIfTrue="1" operator="greaterThan">
      <formula>0.0000001</formula>
    </cfRule>
  </conditionalFormatting>
  <conditionalFormatting sqref="G17:H17">
    <cfRule type="cellIs" dxfId="136" priority="133" stopIfTrue="1" operator="equal">
      <formula>0</formula>
    </cfRule>
    <cfRule type="cellIs" dxfId="135" priority="134" stopIfTrue="1" operator="greaterThan">
      <formula>0.0000001</formula>
    </cfRule>
  </conditionalFormatting>
  <conditionalFormatting sqref="G17:H17">
    <cfRule type="cellIs" dxfId="134" priority="131" stopIfTrue="1" operator="equal">
      <formula>0</formula>
    </cfRule>
    <cfRule type="cellIs" dxfId="133" priority="132" stopIfTrue="1" operator="greaterThan">
      <formula>0.0000001</formula>
    </cfRule>
  </conditionalFormatting>
  <conditionalFormatting sqref="G17:H17">
    <cfRule type="cellIs" dxfId="132" priority="129" stopIfTrue="1" operator="equal">
      <formula>0</formula>
    </cfRule>
    <cfRule type="cellIs" dxfId="131" priority="130" stopIfTrue="1" operator="greaterThan">
      <formula>0.0000001</formula>
    </cfRule>
  </conditionalFormatting>
  <conditionalFormatting sqref="G17:H17">
    <cfRule type="cellIs" dxfId="130" priority="127" stopIfTrue="1" operator="equal">
      <formula>0</formula>
    </cfRule>
    <cfRule type="cellIs" dxfId="129" priority="128" stopIfTrue="1" operator="greaterThan">
      <formula>0.0000001</formula>
    </cfRule>
  </conditionalFormatting>
  <conditionalFormatting sqref="G17:H17">
    <cfRule type="cellIs" dxfId="128" priority="125" stopIfTrue="1" operator="equal">
      <formula>0</formula>
    </cfRule>
    <cfRule type="cellIs" dxfId="127" priority="126" stopIfTrue="1" operator="greaterThan">
      <formula>0.0000001</formula>
    </cfRule>
  </conditionalFormatting>
  <conditionalFormatting sqref="G17:H17">
    <cfRule type="cellIs" dxfId="126" priority="123" stopIfTrue="1" operator="equal">
      <formula>0</formula>
    </cfRule>
    <cfRule type="cellIs" dxfId="125" priority="124" stopIfTrue="1" operator="greaterThan">
      <formula>0.0000001</formula>
    </cfRule>
  </conditionalFormatting>
  <conditionalFormatting sqref="G17:H17">
    <cfRule type="cellIs" dxfId="124" priority="121" stopIfTrue="1" operator="equal">
      <formula>0</formula>
    </cfRule>
    <cfRule type="cellIs" dxfId="123" priority="122" stopIfTrue="1" operator="greaterThan">
      <formula>0.0000001</formula>
    </cfRule>
  </conditionalFormatting>
  <conditionalFormatting sqref="G19:H19">
    <cfRule type="cellIs" dxfId="122" priority="119" stopIfTrue="1" operator="equal">
      <formula>0</formula>
    </cfRule>
    <cfRule type="cellIs" dxfId="121" priority="120" stopIfTrue="1" operator="greaterThan">
      <formula>0.0000001</formula>
    </cfRule>
  </conditionalFormatting>
  <conditionalFormatting sqref="G19:H19">
    <cfRule type="cellIs" dxfId="120" priority="117" stopIfTrue="1" operator="equal">
      <formula>0</formula>
    </cfRule>
    <cfRule type="cellIs" dxfId="119" priority="118" stopIfTrue="1" operator="greaterThan">
      <formula>0.0000001</formula>
    </cfRule>
  </conditionalFormatting>
  <conditionalFormatting sqref="G19:H19">
    <cfRule type="cellIs" dxfId="118" priority="115" stopIfTrue="1" operator="equal">
      <formula>0</formula>
    </cfRule>
    <cfRule type="cellIs" dxfId="117" priority="116" stopIfTrue="1" operator="greaterThan">
      <formula>0.0000001</formula>
    </cfRule>
  </conditionalFormatting>
  <conditionalFormatting sqref="G19:H19">
    <cfRule type="cellIs" dxfId="116" priority="113" stopIfTrue="1" operator="equal">
      <formula>0</formula>
    </cfRule>
    <cfRule type="cellIs" dxfId="115" priority="114" stopIfTrue="1" operator="greaterThan">
      <formula>0.0000001</formula>
    </cfRule>
  </conditionalFormatting>
  <conditionalFormatting sqref="G19:H19">
    <cfRule type="cellIs" dxfId="114" priority="111" stopIfTrue="1" operator="equal">
      <formula>0</formula>
    </cfRule>
    <cfRule type="cellIs" dxfId="113" priority="112" stopIfTrue="1" operator="greaterThan">
      <formula>0.0000001</formula>
    </cfRule>
  </conditionalFormatting>
  <conditionalFormatting sqref="G19:H19">
    <cfRule type="cellIs" dxfId="112" priority="109" stopIfTrue="1" operator="equal">
      <formula>0</formula>
    </cfRule>
    <cfRule type="cellIs" dxfId="111" priority="110" stopIfTrue="1" operator="greaterThan">
      <formula>0.0000001</formula>
    </cfRule>
  </conditionalFormatting>
  <conditionalFormatting sqref="G19:H19">
    <cfRule type="cellIs" dxfId="110" priority="107" stopIfTrue="1" operator="equal">
      <formula>0</formula>
    </cfRule>
    <cfRule type="cellIs" dxfId="109" priority="108" stopIfTrue="1" operator="greaterThan">
      <formula>0.0000001</formula>
    </cfRule>
  </conditionalFormatting>
  <conditionalFormatting sqref="G19:H19">
    <cfRule type="cellIs" dxfId="108" priority="105" stopIfTrue="1" operator="equal">
      <formula>0</formula>
    </cfRule>
    <cfRule type="cellIs" dxfId="107" priority="106" stopIfTrue="1" operator="greaterThan">
      <formula>0.0000001</formula>
    </cfRule>
  </conditionalFormatting>
  <conditionalFormatting sqref="G19:H19">
    <cfRule type="cellIs" dxfId="106" priority="103" stopIfTrue="1" operator="equal">
      <formula>0</formula>
    </cfRule>
    <cfRule type="cellIs" dxfId="105" priority="104" stopIfTrue="1" operator="greaterThan">
      <formula>0.0000001</formula>
    </cfRule>
  </conditionalFormatting>
  <conditionalFormatting sqref="G19:H19">
    <cfRule type="cellIs" dxfId="104" priority="101" stopIfTrue="1" operator="equal">
      <formula>0</formula>
    </cfRule>
    <cfRule type="cellIs" dxfId="103" priority="102" stopIfTrue="1" operator="greaterThan">
      <formula>0.0000001</formula>
    </cfRule>
  </conditionalFormatting>
  <conditionalFormatting sqref="G19:H19">
    <cfRule type="cellIs" dxfId="102" priority="99" stopIfTrue="1" operator="equal">
      <formula>0</formula>
    </cfRule>
    <cfRule type="cellIs" dxfId="101" priority="100" stopIfTrue="1" operator="greaterThan">
      <formula>0.0000001</formula>
    </cfRule>
  </conditionalFormatting>
  <conditionalFormatting sqref="G19:H19">
    <cfRule type="cellIs" dxfId="100" priority="97" stopIfTrue="1" operator="equal">
      <formula>0</formula>
    </cfRule>
    <cfRule type="cellIs" dxfId="99" priority="98" stopIfTrue="1" operator="greaterThan">
      <formula>0.0000001</formula>
    </cfRule>
  </conditionalFormatting>
  <conditionalFormatting sqref="G19:H19">
    <cfRule type="cellIs" dxfId="98" priority="95" stopIfTrue="1" operator="equal">
      <formula>0</formula>
    </cfRule>
    <cfRule type="cellIs" dxfId="97" priority="96" stopIfTrue="1" operator="greaterThan">
      <formula>0.0000001</formula>
    </cfRule>
  </conditionalFormatting>
  <conditionalFormatting sqref="G19:H19">
    <cfRule type="cellIs" dxfId="96" priority="93" stopIfTrue="1" operator="equal">
      <formula>0</formula>
    </cfRule>
    <cfRule type="cellIs" dxfId="95" priority="94" stopIfTrue="1" operator="greaterThan">
      <formula>0.0000001</formula>
    </cfRule>
  </conditionalFormatting>
  <conditionalFormatting sqref="G19:H19">
    <cfRule type="cellIs" dxfId="94" priority="91" stopIfTrue="1" operator="equal">
      <formula>0</formula>
    </cfRule>
    <cfRule type="cellIs" dxfId="93" priority="92" stopIfTrue="1" operator="greaterThan">
      <formula>0.0000001</formula>
    </cfRule>
  </conditionalFormatting>
  <conditionalFormatting sqref="G21:H21">
    <cfRule type="cellIs" dxfId="92" priority="89" stopIfTrue="1" operator="equal">
      <formula>0</formula>
    </cfRule>
    <cfRule type="cellIs" dxfId="91" priority="90" stopIfTrue="1" operator="greaterThan">
      <formula>0.0000001</formula>
    </cfRule>
  </conditionalFormatting>
  <conditionalFormatting sqref="G21:H21">
    <cfRule type="cellIs" dxfId="90" priority="87" stopIfTrue="1" operator="equal">
      <formula>0</formula>
    </cfRule>
    <cfRule type="cellIs" dxfId="89" priority="88" stopIfTrue="1" operator="greaterThan">
      <formula>0.0000001</formula>
    </cfRule>
  </conditionalFormatting>
  <conditionalFormatting sqref="G21:H21">
    <cfRule type="cellIs" dxfId="88" priority="85" stopIfTrue="1" operator="equal">
      <formula>0</formula>
    </cfRule>
    <cfRule type="cellIs" dxfId="87" priority="86" stopIfTrue="1" operator="greaterThan">
      <formula>0.0000001</formula>
    </cfRule>
  </conditionalFormatting>
  <conditionalFormatting sqref="G21:H21">
    <cfRule type="cellIs" dxfId="86" priority="83" stopIfTrue="1" operator="equal">
      <formula>0</formula>
    </cfRule>
    <cfRule type="cellIs" dxfId="85" priority="84" stopIfTrue="1" operator="greaterThan">
      <formula>0.0000001</formula>
    </cfRule>
  </conditionalFormatting>
  <conditionalFormatting sqref="G21:H21">
    <cfRule type="cellIs" dxfId="84" priority="81" stopIfTrue="1" operator="equal">
      <formula>0</formula>
    </cfRule>
    <cfRule type="cellIs" dxfId="83" priority="82" stopIfTrue="1" operator="greaterThan">
      <formula>0.0000001</formula>
    </cfRule>
  </conditionalFormatting>
  <conditionalFormatting sqref="G21:H21">
    <cfRule type="cellIs" dxfId="82" priority="79" stopIfTrue="1" operator="equal">
      <formula>0</formula>
    </cfRule>
    <cfRule type="cellIs" dxfId="81" priority="80" stopIfTrue="1" operator="greaterThan">
      <formula>0.0000001</formula>
    </cfRule>
  </conditionalFormatting>
  <conditionalFormatting sqref="G21:H21">
    <cfRule type="cellIs" dxfId="80" priority="77" stopIfTrue="1" operator="equal">
      <formula>0</formula>
    </cfRule>
    <cfRule type="cellIs" dxfId="79" priority="78" stopIfTrue="1" operator="greaterThan">
      <formula>0.0000001</formula>
    </cfRule>
  </conditionalFormatting>
  <conditionalFormatting sqref="G21:H21">
    <cfRule type="cellIs" dxfId="78" priority="75" stopIfTrue="1" operator="equal">
      <formula>0</formula>
    </cfRule>
    <cfRule type="cellIs" dxfId="77" priority="76" stopIfTrue="1" operator="greaterThan">
      <formula>0.0000001</formula>
    </cfRule>
  </conditionalFormatting>
  <conditionalFormatting sqref="G21:H21">
    <cfRule type="cellIs" dxfId="76" priority="73" stopIfTrue="1" operator="equal">
      <formula>0</formula>
    </cfRule>
    <cfRule type="cellIs" dxfId="75" priority="74" stopIfTrue="1" operator="greaterThan">
      <formula>0.0000001</formula>
    </cfRule>
  </conditionalFormatting>
  <conditionalFormatting sqref="G21:H21">
    <cfRule type="cellIs" dxfId="74" priority="71" stopIfTrue="1" operator="equal">
      <formula>0</formula>
    </cfRule>
    <cfRule type="cellIs" dxfId="73" priority="72" stopIfTrue="1" operator="greaterThan">
      <formula>0.0000001</formula>
    </cfRule>
  </conditionalFormatting>
  <conditionalFormatting sqref="G21:H21">
    <cfRule type="cellIs" dxfId="72" priority="69" stopIfTrue="1" operator="equal">
      <formula>0</formula>
    </cfRule>
    <cfRule type="cellIs" dxfId="71" priority="70" stopIfTrue="1" operator="greaterThan">
      <formula>0.0000001</formula>
    </cfRule>
  </conditionalFormatting>
  <conditionalFormatting sqref="G21:H21">
    <cfRule type="cellIs" dxfId="70" priority="67" stopIfTrue="1" operator="equal">
      <formula>0</formula>
    </cfRule>
    <cfRule type="cellIs" dxfId="69" priority="68" stopIfTrue="1" operator="greaterThan">
      <formula>0.0000001</formula>
    </cfRule>
  </conditionalFormatting>
  <conditionalFormatting sqref="G21:H21">
    <cfRule type="cellIs" dxfId="68" priority="65" stopIfTrue="1" operator="equal">
      <formula>0</formula>
    </cfRule>
    <cfRule type="cellIs" dxfId="67" priority="66" stopIfTrue="1" operator="greaterThan">
      <formula>0.0000001</formula>
    </cfRule>
  </conditionalFormatting>
  <conditionalFormatting sqref="G21:H21">
    <cfRule type="cellIs" dxfId="66" priority="63" stopIfTrue="1" operator="equal">
      <formula>0</formula>
    </cfRule>
    <cfRule type="cellIs" dxfId="65" priority="64" stopIfTrue="1" operator="greaterThan">
      <formula>0.0000001</formula>
    </cfRule>
  </conditionalFormatting>
  <conditionalFormatting sqref="G21:H21">
    <cfRule type="cellIs" dxfId="64" priority="61" stopIfTrue="1" operator="equal">
      <formula>0</formula>
    </cfRule>
    <cfRule type="cellIs" dxfId="63" priority="62" stopIfTrue="1" operator="greaterThan">
      <formula>0.0000001</formula>
    </cfRule>
  </conditionalFormatting>
  <conditionalFormatting sqref="G23:H23">
    <cfRule type="cellIs" dxfId="62" priority="59" stopIfTrue="1" operator="equal">
      <formula>0</formula>
    </cfRule>
    <cfRule type="cellIs" dxfId="61" priority="60" stopIfTrue="1" operator="greaterThan">
      <formula>0.0000001</formula>
    </cfRule>
  </conditionalFormatting>
  <conditionalFormatting sqref="G23:H23">
    <cfRule type="cellIs" dxfId="60" priority="57" stopIfTrue="1" operator="equal">
      <formula>0</formula>
    </cfRule>
    <cfRule type="cellIs" dxfId="59" priority="58" stopIfTrue="1" operator="greaterThan">
      <formula>0.0000001</formula>
    </cfRule>
  </conditionalFormatting>
  <conditionalFormatting sqref="G23:H23">
    <cfRule type="cellIs" dxfId="58" priority="55" stopIfTrue="1" operator="equal">
      <formula>0</formula>
    </cfRule>
    <cfRule type="cellIs" dxfId="57" priority="56" stopIfTrue="1" operator="greaterThan">
      <formula>0.0000001</formula>
    </cfRule>
  </conditionalFormatting>
  <conditionalFormatting sqref="G23:H23">
    <cfRule type="cellIs" dxfId="56" priority="53" stopIfTrue="1" operator="equal">
      <formula>0</formula>
    </cfRule>
    <cfRule type="cellIs" dxfId="55" priority="54" stopIfTrue="1" operator="greaterThan">
      <formula>0.0000001</formula>
    </cfRule>
  </conditionalFormatting>
  <conditionalFormatting sqref="G23:H23">
    <cfRule type="cellIs" dxfId="54" priority="51" stopIfTrue="1" operator="equal">
      <formula>0</formula>
    </cfRule>
    <cfRule type="cellIs" dxfId="53" priority="52" stopIfTrue="1" operator="greaterThan">
      <formula>0.0000001</formula>
    </cfRule>
  </conditionalFormatting>
  <conditionalFormatting sqref="G23:H23">
    <cfRule type="cellIs" dxfId="52" priority="49" stopIfTrue="1" operator="equal">
      <formula>0</formula>
    </cfRule>
    <cfRule type="cellIs" dxfId="51" priority="50" stopIfTrue="1" operator="greaterThan">
      <formula>0.0000001</formula>
    </cfRule>
  </conditionalFormatting>
  <conditionalFormatting sqref="G23:H23">
    <cfRule type="cellIs" dxfId="50" priority="47" stopIfTrue="1" operator="equal">
      <formula>0</formula>
    </cfRule>
    <cfRule type="cellIs" dxfId="49" priority="48" stopIfTrue="1" operator="greaterThan">
      <formula>0.0000001</formula>
    </cfRule>
  </conditionalFormatting>
  <conditionalFormatting sqref="G23:H23">
    <cfRule type="cellIs" dxfId="48" priority="45" stopIfTrue="1" operator="equal">
      <formula>0</formula>
    </cfRule>
    <cfRule type="cellIs" dxfId="47" priority="46" stopIfTrue="1" operator="greaterThan">
      <formula>0.0000001</formula>
    </cfRule>
  </conditionalFormatting>
  <conditionalFormatting sqref="G23:H23">
    <cfRule type="cellIs" dxfId="46" priority="43" stopIfTrue="1" operator="equal">
      <formula>0</formula>
    </cfRule>
    <cfRule type="cellIs" dxfId="45" priority="44" stopIfTrue="1" operator="greaterThan">
      <formula>0.0000001</formula>
    </cfRule>
  </conditionalFormatting>
  <conditionalFormatting sqref="G23:H23">
    <cfRule type="cellIs" dxfId="44" priority="41" stopIfTrue="1" operator="equal">
      <formula>0</formula>
    </cfRule>
    <cfRule type="cellIs" dxfId="43" priority="42" stopIfTrue="1" operator="greaterThan">
      <formula>0.0000001</formula>
    </cfRule>
  </conditionalFormatting>
  <conditionalFormatting sqref="G23:H23">
    <cfRule type="cellIs" dxfId="42" priority="39" stopIfTrue="1" operator="equal">
      <formula>0</formula>
    </cfRule>
    <cfRule type="cellIs" dxfId="41" priority="40" stopIfTrue="1" operator="greaterThan">
      <formula>0.0000001</formula>
    </cfRule>
  </conditionalFormatting>
  <conditionalFormatting sqref="G23:H23">
    <cfRule type="cellIs" dxfId="40" priority="37" stopIfTrue="1" operator="equal">
      <formula>0</formula>
    </cfRule>
    <cfRule type="cellIs" dxfId="39" priority="38" stopIfTrue="1" operator="greaterThan">
      <formula>0.0000001</formula>
    </cfRule>
  </conditionalFormatting>
  <conditionalFormatting sqref="G23:H23">
    <cfRule type="cellIs" dxfId="38" priority="35" stopIfTrue="1" operator="equal">
      <formula>0</formula>
    </cfRule>
    <cfRule type="cellIs" dxfId="37" priority="36" stopIfTrue="1" operator="greaterThan">
      <formula>0.0000001</formula>
    </cfRule>
  </conditionalFormatting>
  <conditionalFormatting sqref="G23:H23">
    <cfRule type="cellIs" dxfId="36" priority="33" stopIfTrue="1" operator="equal">
      <formula>0</formula>
    </cfRule>
    <cfRule type="cellIs" dxfId="35" priority="34" stopIfTrue="1" operator="greaterThan">
      <formula>0.0000001</formula>
    </cfRule>
  </conditionalFormatting>
  <conditionalFormatting sqref="G23:H23">
    <cfRule type="cellIs" dxfId="34" priority="31" stopIfTrue="1" operator="equal">
      <formula>0</formula>
    </cfRule>
    <cfRule type="cellIs" dxfId="33" priority="32" stopIfTrue="1" operator="greaterThan">
      <formula>0.0000001</formula>
    </cfRule>
  </conditionalFormatting>
  <conditionalFormatting sqref="G27:H27">
    <cfRule type="cellIs" dxfId="32" priority="29" stopIfTrue="1" operator="equal">
      <formula>0</formula>
    </cfRule>
    <cfRule type="cellIs" dxfId="31" priority="30" stopIfTrue="1" operator="greaterThan">
      <formula>0.0000001</formula>
    </cfRule>
  </conditionalFormatting>
  <conditionalFormatting sqref="G27:H27">
    <cfRule type="cellIs" dxfId="30" priority="27" stopIfTrue="1" operator="equal">
      <formula>0</formula>
    </cfRule>
    <cfRule type="cellIs" dxfId="29" priority="28" stopIfTrue="1" operator="greaterThan">
      <formula>0.0000001</formula>
    </cfRule>
  </conditionalFormatting>
  <conditionalFormatting sqref="G27:H27">
    <cfRule type="cellIs" dxfId="28" priority="25" stopIfTrue="1" operator="equal">
      <formula>0</formula>
    </cfRule>
    <cfRule type="cellIs" dxfId="27" priority="26" stopIfTrue="1" operator="greaterThan">
      <formula>0.0000001</formula>
    </cfRule>
  </conditionalFormatting>
  <conditionalFormatting sqref="G27:H27">
    <cfRule type="cellIs" dxfId="26" priority="23" stopIfTrue="1" operator="equal">
      <formula>0</formula>
    </cfRule>
    <cfRule type="cellIs" dxfId="25" priority="24" stopIfTrue="1" operator="greaterThan">
      <formula>0.0000001</formula>
    </cfRule>
  </conditionalFormatting>
  <conditionalFormatting sqref="G27:H27">
    <cfRule type="cellIs" dxfId="24" priority="21" stopIfTrue="1" operator="equal">
      <formula>0</formula>
    </cfRule>
    <cfRule type="cellIs" dxfId="23" priority="22" stopIfTrue="1" operator="greaterThan">
      <formula>0.0000001</formula>
    </cfRule>
  </conditionalFormatting>
  <conditionalFormatting sqref="G27:H27">
    <cfRule type="cellIs" dxfId="22" priority="19" stopIfTrue="1" operator="equal">
      <formula>0</formula>
    </cfRule>
    <cfRule type="cellIs" dxfId="21" priority="20" stopIfTrue="1" operator="greaterThan">
      <formula>0.0000001</formula>
    </cfRule>
  </conditionalFormatting>
  <conditionalFormatting sqref="G27:H27">
    <cfRule type="cellIs" dxfId="20" priority="17" stopIfTrue="1" operator="equal">
      <formula>0</formula>
    </cfRule>
    <cfRule type="cellIs" dxfId="19" priority="18" stopIfTrue="1" operator="greaterThan">
      <formula>0.0000001</formula>
    </cfRule>
  </conditionalFormatting>
  <conditionalFormatting sqref="G27:H27">
    <cfRule type="cellIs" dxfId="18" priority="15" stopIfTrue="1" operator="equal">
      <formula>0</formula>
    </cfRule>
    <cfRule type="cellIs" dxfId="17" priority="16" stopIfTrue="1" operator="greaterThan">
      <formula>0.0000001</formula>
    </cfRule>
  </conditionalFormatting>
  <conditionalFormatting sqref="G27:H27">
    <cfRule type="cellIs" dxfId="16" priority="13" stopIfTrue="1" operator="equal">
      <formula>0</formula>
    </cfRule>
    <cfRule type="cellIs" dxfId="15" priority="14" stopIfTrue="1" operator="greaterThan">
      <formula>0.0000001</formula>
    </cfRule>
  </conditionalFormatting>
  <conditionalFormatting sqref="G27:H27">
    <cfRule type="cellIs" dxfId="14" priority="11" stopIfTrue="1" operator="equal">
      <formula>0</formula>
    </cfRule>
    <cfRule type="cellIs" dxfId="13" priority="12" stopIfTrue="1" operator="greaterThan">
      <formula>0.0000001</formula>
    </cfRule>
  </conditionalFormatting>
  <conditionalFormatting sqref="G27:H27">
    <cfRule type="cellIs" dxfId="12" priority="9" stopIfTrue="1" operator="equal">
      <formula>0</formula>
    </cfRule>
    <cfRule type="cellIs" dxfId="11" priority="10" stopIfTrue="1" operator="greaterThan">
      <formula>0.0000001</formula>
    </cfRule>
  </conditionalFormatting>
  <conditionalFormatting sqref="G27:H27">
    <cfRule type="cellIs" dxfId="10" priority="7" stopIfTrue="1" operator="equal">
      <formula>0</formula>
    </cfRule>
    <cfRule type="cellIs" dxfId="9" priority="8" stopIfTrue="1" operator="greaterThan">
      <formula>0.0000001</formula>
    </cfRule>
  </conditionalFormatting>
  <conditionalFormatting sqref="G27:H27">
    <cfRule type="cellIs" dxfId="8" priority="5" stopIfTrue="1" operator="equal">
      <formula>0</formula>
    </cfRule>
    <cfRule type="cellIs" dxfId="7" priority="6" stopIfTrue="1" operator="greaterThan">
      <formula>0.0000001</formula>
    </cfRule>
  </conditionalFormatting>
  <conditionalFormatting sqref="G27:H27">
    <cfRule type="cellIs" dxfId="6" priority="3" stopIfTrue="1" operator="equal">
      <formula>0</formula>
    </cfRule>
    <cfRule type="cellIs" dxfId="5" priority="4" stopIfTrue="1" operator="greaterThan">
      <formula>0.0000001</formula>
    </cfRule>
  </conditionalFormatting>
  <conditionalFormatting sqref="G27:H27">
    <cfRule type="cellIs" dxfId="4" priority="1" stopIfTrue="1" operator="equal">
      <formula>0</formula>
    </cfRule>
    <cfRule type="cellIs" dxfId="3" priority="2" stopIfTrue="1" operator="greaterThan">
      <formula>0.0000001</formula>
    </cfRule>
  </conditionalFormatting>
  <printOptions horizontalCentered="1"/>
  <pageMargins left="0.39370078740157483" right="0.39370078740157483" top="0.35433070866141736" bottom="0.35433070866141736" header="0.31496062992125984" footer="0.31496062992125984"/>
  <pageSetup paperSize="9" scale="50" firstPageNumber="0" fitToWidth="2" orientation="landscape" r:id="rId1"/>
  <headerFooter alignWithMargins="0"/>
  <colBreaks count="1" manualBreakCount="1">
    <brk id="8" max="3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6"/>
  <sheetViews>
    <sheetView view="pageBreakPreview" topLeftCell="A120" zoomScaleNormal="100" zoomScaleSheetLayoutView="100" workbookViewId="0">
      <selection activeCell="F124" sqref="F124"/>
    </sheetView>
  </sheetViews>
  <sheetFormatPr defaultColWidth="11" defaultRowHeight="15" x14ac:dyDescent="0.25"/>
  <cols>
    <col min="1" max="1" width="37.140625" style="267" customWidth="1"/>
    <col min="2" max="2" width="27.42578125" style="267" customWidth="1"/>
    <col min="3" max="3" width="5" style="307" customWidth="1"/>
    <col min="4" max="4" width="10.7109375" style="267" customWidth="1"/>
    <col min="5" max="5" width="6.7109375" style="307" customWidth="1"/>
    <col min="6" max="6" width="14.85546875" style="382" customWidth="1"/>
    <col min="7" max="7" width="15.5703125" style="307" bestFit="1" customWidth="1"/>
    <col min="8" max="8" width="20.140625" style="267" bestFit="1" customWidth="1"/>
    <col min="9" max="9" width="5.7109375" style="307" customWidth="1"/>
    <col min="10" max="10" width="8.7109375" style="336" customWidth="1"/>
    <col min="11" max="11" width="9.28515625" style="307" customWidth="1"/>
    <col min="12" max="12" width="10.7109375" style="307" customWidth="1"/>
    <col min="13" max="13" width="6.85546875" style="267" bestFit="1" customWidth="1"/>
    <col min="14" max="14" width="14.140625" style="267" customWidth="1"/>
    <col min="15" max="15" width="21.85546875" style="267" hidden="1" customWidth="1"/>
    <col min="16" max="16" width="11" style="268" hidden="1" customWidth="1"/>
    <col min="17" max="17" width="79.140625" style="267" hidden="1" customWidth="1"/>
    <col min="18" max="19" width="8.7109375" style="267" customWidth="1"/>
    <col min="20" max="20" width="8" style="267" customWidth="1"/>
    <col min="21" max="256" width="11" style="267"/>
    <col min="257" max="257" width="38.140625" style="267" customWidth="1"/>
    <col min="258" max="258" width="10.140625" style="267" customWidth="1"/>
    <col min="259" max="259" width="3.85546875" style="267" customWidth="1"/>
    <col min="260" max="260" width="10.7109375" style="267" customWidth="1"/>
    <col min="261" max="261" width="3.7109375" style="267" customWidth="1"/>
    <col min="262" max="262" width="9.42578125" style="267" customWidth="1"/>
    <col min="263" max="263" width="3.7109375" style="267" customWidth="1"/>
    <col min="264" max="264" width="8.5703125" style="267" customWidth="1"/>
    <col min="265" max="265" width="4.42578125" style="267" customWidth="1"/>
    <col min="266" max="266" width="8.7109375" style="267" customWidth="1"/>
    <col min="267" max="267" width="8.85546875" style="267" customWidth="1"/>
    <col min="268" max="268" width="10.7109375" style="267" customWidth="1"/>
    <col min="269" max="269" width="4.85546875" style="267" customWidth="1"/>
    <col min="270" max="270" width="14.140625" style="267" customWidth="1"/>
    <col min="271" max="273" width="0" style="267" hidden="1" customWidth="1"/>
    <col min="274" max="275" width="8.7109375" style="267" customWidth="1"/>
    <col min="276" max="276" width="8" style="267" customWidth="1"/>
    <col min="277" max="512" width="11" style="267"/>
    <col min="513" max="513" width="38.140625" style="267" customWidth="1"/>
    <col min="514" max="514" width="10.140625" style="267" customWidth="1"/>
    <col min="515" max="515" width="3.85546875" style="267" customWidth="1"/>
    <col min="516" max="516" width="10.7109375" style="267" customWidth="1"/>
    <col min="517" max="517" width="3.7109375" style="267" customWidth="1"/>
    <col min="518" max="518" width="9.42578125" style="267" customWidth="1"/>
    <col min="519" max="519" width="3.7109375" style="267" customWidth="1"/>
    <col min="520" max="520" width="8.5703125" style="267" customWidth="1"/>
    <col min="521" max="521" width="4.42578125" style="267" customWidth="1"/>
    <col min="522" max="522" width="8.7109375" style="267" customWidth="1"/>
    <col min="523" max="523" width="8.85546875" style="267" customWidth="1"/>
    <col min="524" max="524" width="10.7109375" style="267" customWidth="1"/>
    <col min="525" max="525" width="4.85546875" style="267" customWidth="1"/>
    <col min="526" max="526" width="14.140625" style="267" customWidth="1"/>
    <col min="527" max="529" width="0" style="267" hidden="1" customWidth="1"/>
    <col min="530" max="531" width="8.7109375" style="267" customWidth="1"/>
    <col min="532" max="532" width="8" style="267" customWidth="1"/>
    <col min="533" max="768" width="11" style="267"/>
    <col min="769" max="769" width="38.140625" style="267" customWidth="1"/>
    <col min="770" max="770" width="10.140625" style="267" customWidth="1"/>
    <col min="771" max="771" width="3.85546875" style="267" customWidth="1"/>
    <col min="772" max="772" width="10.7109375" style="267" customWidth="1"/>
    <col min="773" max="773" width="3.7109375" style="267" customWidth="1"/>
    <col min="774" max="774" width="9.42578125" style="267" customWidth="1"/>
    <col min="775" max="775" width="3.7109375" style="267" customWidth="1"/>
    <col min="776" max="776" width="8.5703125" style="267" customWidth="1"/>
    <col min="777" max="777" width="4.42578125" style="267" customWidth="1"/>
    <col min="778" max="778" width="8.7109375" style="267" customWidth="1"/>
    <col min="779" max="779" width="8.85546875" style="267" customWidth="1"/>
    <col min="780" max="780" width="10.7109375" style="267" customWidth="1"/>
    <col min="781" max="781" width="4.85546875" style="267" customWidth="1"/>
    <col min="782" max="782" width="14.140625" style="267" customWidth="1"/>
    <col min="783" max="785" width="0" style="267" hidden="1" customWidth="1"/>
    <col min="786" max="787" width="8.7109375" style="267" customWidth="1"/>
    <col min="788" max="788" width="8" style="267" customWidth="1"/>
    <col min="789" max="1024" width="11" style="267"/>
    <col min="1025" max="1025" width="38.140625" style="267" customWidth="1"/>
    <col min="1026" max="1026" width="10.140625" style="267" customWidth="1"/>
    <col min="1027" max="1027" width="3.85546875" style="267" customWidth="1"/>
    <col min="1028" max="1028" width="10.7109375" style="267" customWidth="1"/>
    <col min="1029" max="1029" width="3.7109375" style="267" customWidth="1"/>
    <col min="1030" max="1030" width="9.42578125" style="267" customWidth="1"/>
    <col min="1031" max="1031" width="3.7109375" style="267" customWidth="1"/>
    <col min="1032" max="1032" width="8.5703125" style="267" customWidth="1"/>
    <col min="1033" max="1033" width="4.42578125" style="267" customWidth="1"/>
    <col min="1034" max="1034" width="8.7109375" style="267" customWidth="1"/>
    <col min="1035" max="1035" width="8.85546875" style="267" customWidth="1"/>
    <col min="1036" max="1036" width="10.7109375" style="267" customWidth="1"/>
    <col min="1037" max="1037" width="4.85546875" style="267" customWidth="1"/>
    <col min="1038" max="1038" width="14.140625" style="267" customWidth="1"/>
    <col min="1039" max="1041" width="0" style="267" hidden="1" customWidth="1"/>
    <col min="1042" max="1043" width="8.7109375" style="267" customWidth="1"/>
    <col min="1044" max="1044" width="8" style="267" customWidth="1"/>
    <col min="1045" max="1280" width="11" style="267"/>
    <col min="1281" max="1281" width="38.140625" style="267" customWidth="1"/>
    <col min="1282" max="1282" width="10.140625" style="267" customWidth="1"/>
    <col min="1283" max="1283" width="3.85546875" style="267" customWidth="1"/>
    <col min="1284" max="1284" width="10.7109375" style="267" customWidth="1"/>
    <col min="1285" max="1285" width="3.7109375" style="267" customWidth="1"/>
    <col min="1286" max="1286" width="9.42578125" style="267" customWidth="1"/>
    <col min="1287" max="1287" width="3.7109375" style="267" customWidth="1"/>
    <col min="1288" max="1288" width="8.5703125" style="267" customWidth="1"/>
    <col min="1289" max="1289" width="4.42578125" style="267" customWidth="1"/>
    <col min="1290" max="1290" width="8.7109375" style="267" customWidth="1"/>
    <col min="1291" max="1291" width="8.85546875" style="267" customWidth="1"/>
    <col min="1292" max="1292" width="10.7109375" style="267" customWidth="1"/>
    <col min="1293" max="1293" width="4.85546875" style="267" customWidth="1"/>
    <col min="1294" max="1294" width="14.140625" style="267" customWidth="1"/>
    <col min="1295" max="1297" width="0" style="267" hidden="1" customWidth="1"/>
    <col min="1298" max="1299" width="8.7109375" style="267" customWidth="1"/>
    <col min="1300" max="1300" width="8" style="267" customWidth="1"/>
    <col min="1301" max="1536" width="11" style="267"/>
    <col min="1537" max="1537" width="38.140625" style="267" customWidth="1"/>
    <col min="1538" max="1538" width="10.140625" style="267" customWidth="1"/>
    <col min="1539" max="1539" width="3.85546875" style="267" customWidth="1"/>
    <col min="1540" max="1540" width="10.7109375" style="267" customWidth="1"/>
    <col min="1541" max="1541" width="3.7109375" style="267" customWidth="1"/>
    <col min="1542" max="1542" width="9.42578125" style="267" customWidth="1"/>
    <col min="1543" max="1543" width="3.7109375" style="267" customWidth="1"/>
    <col min="1544" max="1544" width="8.5703125" style="267" customWidth="1"/>
    <col min="1545" max="1545" width="4.42578125" style="267" customWidth="1"/>
    <col min="1546" max="1546" width="8.7109375" style="267" customWidth="1"/>
    <col min="1547" max="1547" width="8.85546875" style="267" customWidth="1"/>
    <col min="1548" max="1548" width="10.7109375" style="267" customWidth="1"/>
    <col min="1549" max="1549" width="4.85546875" style="267" customWidth="1"/>
    <col min="1550" max="1550" width="14.140625" style="267" customWidth="1"/>
    <col min="1551" max="1553" width="0" style="267" hidden="1" customWidth="1"/>
    <col min="1554" max="1555" width="8.7109375" style="267" customWidth="1"/>
    <col min="1556" max="1556" width="8" style="267" customWidth="1"/>
    <col min="1557" max="1792" width="11" style="267"/>
    <col min="1793" max="1793" width="38.140625" style="267" customWidth="1"/>
    <col min="1794" max="1794" width="10.140625" style="267" customWidth="1"/>
    <col min="1795" max="1795" width="3.85546875" style="267" customWidth="1"/>
    <col min="1796" max="1796" width="10.7109375" style="267" customWidth="1"/>
    <col min="1797" max="1797" width="3.7109375" style="267" customWidth="1"/>
    <col min="1798" max="1798" width="9.42578125" style="267" customWidth="1"/>
    <col min="1799" max="1799" width="3.7109375" style="267" customWidth="1"/>
    <col min="1800" max="1800" width="8.5703125" style="267" customWidth="1"/>
    <col min="1801" max="1801" width="4.42578125" style="267" customWidth="1"/>
    <col min="1802" max="1802" width="8.7109375" style="267" customWidth="1"/>
    <col min="1803" max="1803" width="8.85546875" style="267" customWidth="1"/>
    <col min="1804" max="1804" width="10.7109375" style="267" customWidth="1"/>
    <col min="1805" max="1805" width="4.85546875" style="267" customWidth="1"/>
    <col min="1806" max="1806" width="14.140625" style="267" customWidth="1"/>
    <col min="1807" max="1809" width="0" style="267" hidden="1" customWidth="1"/>
    <col min="1810" max="1811" width="8.7109375" style="267" customWidth="1"/>
    <col min="1812" max="1812" width="8" style="267" customWidth="1"/>
    <col min="1813" max="2048" width="11" style="267"/>
    <col min="2049" max="2049" width="38.140625" style="267" customWidth="1"/>
    <col min="2050" max="2050" width="10.140625" style="267" customWidth="1"/>
    <col min="2051" max="2051" width="3.85546875" style="267" customWidth="1"/>
    <col min="2052" max="2052" width="10.7109375" style="267" customWidth="1"/>
    <col min="2053" max="2053" width="3.7109375" style="267" customWidth="1"/>
    <col min="2054" max="2054" width="9.42578125" style="267" customWidth="1"/>
    <col min="2055" max="2055" width="3.7109375" style="267" customWidth="1"/>
    <col min="2056" max="2056" width="8.5703125" style="267" customWidth="1"/>
    <col min="2057" max="2057" width="4.42578125" style="267" customWidth="1"/>
    <col min="2058" max="2058" width="8.7109375" style="267" customWidth="1"/>
    <col min="2059" max="2059" width="8.85546875" style="267" customWidth="1"/>
    <col min="2060" max="2060" width="10.7109375" style="267" customWidth="1"/>
    <col min="2061" max="2061" width="4.85546875" style="267" customWidth="1"/>
    <col min="2062" max="2062" width="14.140625" style="267" customWidth="1"/>
    <col min="2063" max="2065" width="0" style="267" hidden="1" customWidth="1"/>
    <col min="2066" max="2067" width="8.7109375" style="267" customWidth="1"/>
    <col min="2068" max="2068" width="8" style="267" customWidth="1"/>
    <col min="2069" max="2304" width="11" style="267"/>
    <col min="2305" max="2305" width="38.140625" style="267" customWidth="1"/>
    <col min="2306" max="2306" width="10.140625" style="267" customWidth="1"/>
    <col min="2307" max="2307" width="3.85546875" style="267" customWidth="1"/>
    <col min="2308" max="2308" width="10.7109375" style="267" customWidth="1"/>
    <col min="2309" max="2309" width="3.7109375" style="267" customWidth="1"/>
    <col min="2310" max="2310" width="9.42578125" style="267" customWidth="1"/>
    <col min="2311" max="2311" width="3.7109375" style="267" customWidth="1"/>
    <col min="2312" max="2312" width="8.5703125" style="267" customWidth="1"/>
    <col min="2313" max="2313" width="4.42578125" style="267" customWidth="1"/>
    <col min="2314" max="2314" width="8.7109375" style="267" customWidth="1"/>
    <col min="2315" max="2315" width="8.85546875" style="267" customWidth="1"/>
    <col min="2316" max="2316" width="10.7109375" style="267" customWidth="1"/>
    <col min="2317" max="2317" width="4.85546875" style="267" customWidth="1"/>
    <col min="2318" max="2318" width="14.140625" style="267" customWidth="1"/>
    <col min="2319" max="2321" width="0" style="267" hidden="1" customWidth="1"/>
    <col min="2322" max="2323" width="8.7109375" style="267" customWidth="1"/>
    <col min="2324" max="2324" width="8" style="267" customWidth="1"/>
    <col min="2325" max="2560" width="11" style="267"/>
    <col min="2561" max="2561" width="38.140625" style="267" customWidth="1"/>
    <col min="2562" max="2562" width="10.140625" style="267" customWidth="1"/>
    <col min="2563" max="2563" width="3.85546875" style="267" customWidth="1"/>
    <col min="2564" max="2564" width="10.7109375" style="267" customWidth="1"/>
    <col min="2565" max="2565" width="3.7109375" style="267" customWidth="1"/>
    <col min="2566" max="2566" width="9.42578125" style="267" customWidth="1"/>
    <col min="2567" max="2567" width="3.7109375" style="267" customWidth="1"/>
    <col min="2568" max="2568" width="8.5703125" style="267" customWidth="1"/>
    <col min="2569" max="2569" width="4.42578125" style="267" customWidth="1"/>
    <col min="2570" max="2570" width="8.7109375" style="267" customWidth="1"/>
    <col min="2571" max="2571" width="8.85546875" style="267" customWidth="1"/>
    <col min="2572" max="2572" width="10.7109375" style="267" customWidth="1"/>
    <col min="2573" max="2573" width="4.85546875" style="267" customWidth="1"/>
    <col min="2574" max="2574" width="14.140625" style="267" customWidth="1"/>
    <col min="2575" max="2577" width="0" style="267" hidden="1" customWidth="1"/>
    <col min="2578" max="2579" width="8.7109375" style="267" customWidth="1"/>
    <col min="2580" max="2580" width="8" style="267" customWidth="1"/>
    <col min="2581" max="2816" width="11" style="267"/>
    <col min="2817" max="2817" width="38.140625" style="267" customWidth="1"/>
    <col min="2818" max="2818" width="10.140625" style="267" customWidth="1"/>
    <col min="2819" max="2819" width="3.85546875" style="267" customWidth="1"/>
    <col min="2820" max="2820" width="10.7109375" style="267" customWidth="1"/>
    <col min="2821" max="2821" width="3.7109375" style="267" customWidth="1"/>
    <col min="2822" max="2822" width="9.42578125" style="267" customWidth="1"/>
    <col min="2823" max="2823" width="3.7109375" style="267" customWidth="1"/>
    <col min="2824" max="2824" width="8.5703125" style="267" customWidth="1"/>
    <col min="2825" max="2825" width="4.42578125" style="267" customWidth="1"/>
    <col min="2826" max="2826" width="8.7109375" style="267" customWidth="1"/>
    <col min="2827" max="2827" width="8.85546875" style="267" customWidth="1"/>
    <col min="2828" max="2828" width="10.7109375" style="267" customWidth="1"/>
    <col min="2829" max="2829" width="4.85546875" style="267" customWidth="1"/>
    <col min="2830" max="2830" width="14.140625" style="267" customWidth="1"/>
    <col min="2831" max="2833" width="0" style="267" hidden="1" customWidth="1"/>
    <col min="2834" max="2835" width="8.7109375" style="267" customWidth="1"/>
    <col min="2836" max="2836" width="8" style="267" customWidth="1"/>
    <col min="2837" max="3072" width="11" style="267"/>
    <col min="3073" max="3073" width="38.140625" style="267" customWidth="1"/>
    <col min="3074" max="3074" width="10.140625" style="267" customWidth="1"/>
    <col min="3075" max="3075" width="3.85546875" style="267" customWidth="1"/>
    <col min="3076" max="3076" width="10.7109375" style="267" customWidth="1"/>
    <col min="3077" max="3077" width="3.7109375" style="267" customWidth="1"/>
    <col min="3078" max="3078" width="9.42578125" style="267" customWidth="1"/>
    <col min="3079" max="3079" width="3.7109375" style="267" customWidth="1"/>
    <col min="3080" max="3080" width="8.5703125" style="267" customWidth="1"/>
    <col min="3081" max="3081" width="4.42578125" style="267" customWidth="1"/>
    <col min="3082" max="3082" width="8.7109375" style="267" customWidth="1"/>
    <col min="3083" max="3083" width="8.85546875" style="267" customWidth="1"/>
    <col min="3084" max="3084" width="10.7109375" style="267" customWidth="1"/>
    <col min="3085" max="3085" width="4.85546875" style="267" customWidth="1"/>
    <col min="3086" max="3086" width="14.140625" style="267" customWidth="1"/>
    <col min="3087" max="3089" width="0" style="267" hidden="1" customWidth="1"/>
    <col min="3090" max="3091" width="8.7109375" style="267" customWidth="1"/>
    <col min="3092" max="3092" width="8" style="267" customWidth="1"/>
    <col min="3093" max="3328" width="11" style="267"/>
    <col min="3329" max="3329" width="38.140625" style="267" customWidth="1"/>
    <col min="3330" max="3330" width="10.140625" style="267" customWidth="1"/>
    <col min="3331" max="3331" width="3.85546875" style="267" customWidth="1"/>
    <col min="3332" max="3332" width="10.7109375" style="267" customWidth="1"/>
    <col min="3333" max="3333" width="3.7109375" style="267" customWidth="1"/>
    <col min="3334" max="3334" width="9.42578125" style="267" customWidth="1"/>
    <col min="3335" max="3335" width="3.7109375" style="267" customWidth="1"/>
    <col min="3336" max="3336" width="8.5703125" style="267" customWidth="1"/>
    <col min="3337" max="3337" width="4.42578125" style="267" customWidth="1"/>
    <col min="3338" max="3338" width="8.7109375" style="267" customWidth="1"/>
    <col min="3339" max="3339" width="8.85546875" style="267" customWidth="1"/>
    <col min="3340" max="3340" width="10.7109375" style="267" customWidth="1"/>
    <col min="3341" max="3341" width="4.85546875" style="267" customWidth="1"/>
    <col min="3342" max="3342" width="14.140625" style="267" customWidth="1"/>
    <col min="3343" max="3345" width="0" style="267" hidden="1" customWidth="1"/>
    <col min="3346" max="3347" width="8.7109375" style="267" customWidth="1"/>
    <col min="3348" max="3348" width="8" style="267" customWidth="1"/>
    <col min="3349" max="3584" width="11" style="267"/>
    <col min="3585" max="3585" width="38.140625" style="267" customWidth="1"/>
    <col min="3586" max="3586" width="10.140625" style="267" customWidth="1"/>
    <col min="3587" max="3587" width="3.85546875" style="267" customWidth="1"/>
    <col min="3588" max="3588" width="10.7109375" style="267" customWidth="1"/>
    <col min="3589" max="3589" width="3.7109375" style="267" customWidth="1"/>
    <col min="3590" max="3590" width="9.42578125" style="267" customWidth="1"/>
    <col min="3591" max="3591" width="3.7109375" style="267" customWidth="1"/>
    <col min="3592" max="3592" width="8.5703125" style="267" customWidth="1"/>
    <col min="3593" max="3593" width="4.42578125" style="267" customWidth="1"/>
    <col min="3594" max="3594" width="8.7109375" style="267" customWidth="1"/>
    <col min="3595" max="3595" width="8.85546875" style="267" customWidth="1"/>
    <col min="3596" max="3596" width="10.7109375" style="267" customWidth="1"/>
    <col min="3597" max="3597" width="4.85546875" style="267" customWidth="1"/>
    <col min="3598" max="3598" width="14.140625" style="267" customWidth="1"/>
    <col min="3599" max="3601" width="0" style="267" hidden="1" customWidth="1"/>
    <col min="3602" max="3603" width="8.7109375" style="267" customWidth="1"/>
    <col min="3604" max="3604" width="8" style="267" customWidth="1"/>
    <col min="3605" max="3840" width="11" style="267"/>
    <col min="3841" max="3841" width="38.140625" style="267" customWidth="1"/>
    <col min="3842" max="3842" width="10.140625" style="267" customWidth="1"/>
    <col min="3843" max="3843" width="3.85546875" style="267" customWidth="1"/>
    <col min="3844" max="3844" width="10.7109375" style="267" customWidth="1"/>
    <col min="3845" max="3845" width="3.7109375" style="267" customWidth="1"/>
    <col min="3846" max="3846" width="9.42578125" style="267" customWidth="1"/>
    <col min="3847" max="3847" width="3.7109375" style="267" customWidth="1"/>
    <col min="3848" max="3848" width="8.5703125" style="267" customWidth="1"/>
    <col min="3849" max="3849" width="4.42578125" style="267" customWidth="1"/>
    <col min="3850" max="3850" width="8.7109375" style="267" customWidth="1"/>
    <col min="3851" max="3851" width="8.85546875" style="267" customWidth="1"/>
    <col min="3852" max="3852" width="10.7109375" style="267" customWidth="1"/>
    <col min="3853" max="3853" width="4.85546875" style="267" customWidth="1"/>
    <col min="3854" max="3854" width="14.140625" style="267" customWidth="1"/>
    <col min="3855" max="3857" width="0" style="267" hidden="1" customWidth="1"/>
    <col min="3858" max="3859" width="8.7109375" style="267" customWidth="1"/>
    <col min="3860" max="3860" width="8" style="267" customWidth="1"/>
    <col min="3861" max="4096" width="11" style="267"/>
    <col min="4097" max="4097" width="38.140625" style="267" customWidth="1"/>
    <col min="4098" max="4098" width="10.140625" style="267" customWidth="1"/>
    <col min="4099" max="4099" width="3.85546875" style="267" customWidth="1"/>
    <col min="4100" max="4100" width="10.7109375" style="267" customWidth="1"/>
    <col min="4101" max="4101" width="3.7109375" style="267" customWidth="1"/>
    <col min="4102" max="4102" width="9.42578125" style="267" customWidth="1"/>
    <col min="4103" max="4103" width="3.7109375" style="267" customWidth="1"/>
    <col min="4104" max="4104" width="8.5703125" style="267" customWidth="1"/>
    <col min="4105" max="4105" width="4.42578125" style="267" customWidth="1"/>
    <col min="4106" max="4106" width="8.7109375" style="267" customWidth="1"/>
    <col min="4107" max="4107" width="8.85546875" style="267" customWidth="1"/>
    <col min="4108" max="4108" width="10.7109375" style="267" customWidth="1"/>
    <col min="4109" max="4109" width="4.85546875" style="267" customWidth="1"/>
    <col min="4110" max="4110" width="14.140625" style="267" customWidth="1"/>
    <col min="4111" max="4113" width="0" style="267" hidden="1" customWidth="1"/>
    <col min="4114" max="4115" width="8.7109375" style="267" customWidth="1"/>
    <col min="4116" max="4116" width="8" style="267" customWidth="1"/>
    <col min="4117" max="4352" width="11" style="267"/>
    <col min="4353" max="4353" width="38.140625" style="267" customWidth="1"/>
    <col min="4354" max="4354" width="10.140625" style="267" customWidth="1"/>
    <col min="4355" max="4355" width="3.85546875" style="267" customWidth="1"/>
    <col min="4356" max="4356" width="10.7109375" style="267" customWidth="1"/>
    <col min="4357" max="4357" width="3.7109375" style="267" customWidth="1"/>
    <col min="4358" max="4358" width="9.42578125" style="267" customWidth="1"/>
    <col min="4359" max="4359" width="3.7109375" style="267" customWidth="1"/>
    <col min="4360" max="4360" width="8.5703125" style="267" customWidth="1"/>
    <col min="4361" max="4361" width="4.42578125" style="267" customWidth="1"/>
    <col min="4362" max="4362" width="8.7109375" style="267" customWidth="1"/>
    <col min="4363" max="4363" width="8.85546875" style="267" customWidth="1"/>
    <col min="4364" max="4364" width="10.7109375" style="267" customWidth="1"/>
    <col min="4365" max="4365" width="4.85546875" style="267" customWidth="1"/>
    <col min="4366" max="4366" width="14.140625" style="267" customWidth="1"/>
    <col min="4367" max="4369" width="0" style="267" hidden="1" customWidth="1"/>
    <col min="4370" max="4371" width="8.7109375" style="267" customWidth="1"/>
    <col min="4372" max="4372" width="8" style="267" customWidth="1"/>
    <col min="4373" max="4608" width="11" style="267"/>
    <col min="4609" max="4609" width="38.140625" style="267" customWidth="1"/>
    <col min="4610" max="4610" width="10.140625" style="267" customWidth="1"/>
    <col min="4611" max="4611" width="3.85546875" style="267" customWidth="1"/>
    <col min="4612" max="4612" width="10.7109375" style="267" customWidth="1"/>
    <col min="4613" max="4613" width="3.7109375" style="267" customWidth="1"/>
    <col min="4614" max="4614" width="9.42578125" style="267" customWidth="1"/>
    <col min="4615" max="4615" width="3.7109375" style="267" customWidth="1"/>
    <col min="4616" max="4616" width="8.5703125" style="267" customWidth="1"/>
    <col min="4617" max="4617" width="4.42578125" style="267" customWidth="1"/>
    <col min="4618" max="4618" width="8.7109375" style="267" customWidth="1"/>
    <col min="4619" max="4619" width="8.85546875" style="267" customWidth="1"/>
    <col min="4620" max="4620" width="10.7109375" style="267" customWidth="1"/>
    <col min="4621" max="4621" width="4.85546875" style="267" customWidth="1"/>
    <col min="4622" max="4622" width="14.140625" style="267" customWidth="1"/>
    <col min="4623" max="4625" width="0" style="267" hidden="1" customWidth="1"/>
    <col min="4626" max="4627" width="8.7109375" style="267" customWidth="1"/>
    <col min="4628" max="4628" width="8" style="267" customWidth="1"/>
    <col min="4629" max="4864" width="11" style="267"/>
    <col min="4865" max="4865" width="38.140625" style="267" customWidth="1"/>
    <col min="4866" max="4866" width="10.140625" style="267" customWidth="1"/>
    <col min="4867" max="4867" width="3.85546875" style="267" customWidth="1"/>
    <col min="4868" max="4868" width="10.7109375" style="267" customWidth="1"/>
    <col min="4869" max="4869" width="3.7109375" style="267" customWidth="1"/>
    <col min="4870" max="4870" width="9.42578125" style="267" customWidth="1"/>
    <col min="4871" max="4871" width="3.7109375" style="267" customWidth="1"/>
    <col min="4872" max="4872" width="8.5703125" style="267" customWidth="1"/>
    <col min="4873" max="4873" width="4.42578125" style="267" customWidth="1"/>
    <col min="4874" max="4874" width="8.7109375" style="267" customWidth="1"/>
    <col min="4875" max="4875" width="8.85546875" style="267" customWidth="1"/>
    <col min="4876" max="4876" width="10.7109375" style="267" customWidth="1"/>
    <col min="4877" max="4877" width="4.85546875" style="267" customWidth="1"/>
    <col min="4878" max="4878" width="14.140625" style="267" customWidth="1"/>
    <col min="4879" max="4881" width="0" style="267" hidden="1" customWidth="1"/>
    <col min="4882" max="4883" width="8.7109375" style="267" customWidth="1"/>
    <col min="4884" max="4884" width="8" style="267" customWidth="1"/>
    <col min="4885" max="5120" width="11" style="267"/>
    <col min="5121" max="5121" width="38.140625" style="267" customWidth="1"/>
    <col min="5122" max="5122" width="10.140625" style="267" customWidth="1"/>
    <col min="5123" max="5123" width="3.85546875" style="267" customWidth="1"/>
    <col min="5124" max="5124" width="10.7109375" style="267" customWidth="1"/>
    <col min="5125" max="5125" width="3.7109375" style="267" customWidth="1"/>
    <col min="5126" max="5126" width="9.42578125" style="267" customWidth="1"/>
    <col min="5127" max="5127" width="3.7109375" style="267" customWidth="1"/>
    <col min="5128" max="5128" width="8.5703125" style="267" customWidth="1"/>
    <col min="5129" max="5129" width="4.42578125" style="267" customWidth="1"/>
    <col min="5130" max="5130" width="8.7109375" style="267" customWidth="1"/>
    <col min="5131" max="5131" width="8.85546875" style="267" customWidth="1"/>
    <col min="5132" max="5132" width="10.7109375" style="267" customWidth="1"/>
    <col min="5133" max="5133" width="4.85546875" style="267" customWidth="1"/>
    <col min="5134" max="5134" width="14.140625" style="267" customWidth="1"/>
    <col min="5135" max="5137" width="0" style="267" hidden="1" customWidth="1"/>
    <col min="5138" max="5139" width="8.7109375" style="267" customWidth="1"/>
    <col min="5140" max="5140" width="8" style="267" customWidth="1"/>
    <col min="5141" max="5376" width="11" style="267"/>
    <col min="5377" max="5377" width="38.140625" style="267" customWidth="1"/>
    <col min="5378" max="5378" width="10.140625" style="267" customWidth="1"/>
    <col min="5379" max="5379" width="3.85546875" style="267" customWidth="1"/>
    <col min="5380" max="5380" width="10.7109375" style="267" customWidth="1"/>
    <col min="5381" max="5381" width="3.7109375" style="267" customWidth="1"/>
    <col min="5382" max="5382" width="9.42578125" style="267" customWidth="1"/>
    <col min="5383" max="5383" width="3.7109375" style="267" customWidth="1"/>
    <col min="5384" max="5384" width="8.5703125" style="267" customWidth="1"/>
    <col min="5385" max="5385" width="4.42578125" style="267" customWidth="1"/>
    <col min="5386" max="5386" width="8.7109375" style="267" customWidth="1"/>
    <col min="5387" max="5387" width="8.85546875" style="267" customWidth="1"/>
    <col min="5388" max="5388" width="10.7109375" style="267" customWidth="1"/>
    <col min="5389" max="5389" width="4.85546875" style="267" customWidth="1"/>
    <col min="5390" max="5390" width="14.140625" style="267" customWidth="1"/>
    <col min="5391" max="5393" width="0" style="267" hidden="1" customWidth="1"/>
    <col min="5394" max="5395" width="8.7109375" style="267" customWidth="1"/>
    <col min="5396" max="5396" width="8" style="267" customWidth="1"/>
    <col min="5397" max="5632" width="11" style="267"/>
    <col min="5633" max="5633" width="38.140625" style="267" customWidth="1"/>
    <col min="5634" max="5634" width="10.140625" style="267" customWidth="1"/>
    <col min="5635" max="5635" width="3.85546875" style="267" customWidth="1"/>
    <col min="5636" max="5636" width="10.7109375" style="267" customWidth="1"/>
    <col min="5637" max="5637" width="3.7109375" style="267" customWidth="1"/>
    <col min="5638" max="5638" width="9.42578125" style="267" customWidth="1"/>
    <col min="5639" max="5639" width="3.7109375" style="267" customWidth="1"/>
    <col min="5640" max="5640" width="8.5703125" style="267" customWidth="1"/>
    <col min="5641" max="5641" width="4.42578125" style="267" customWidth="1"/>
    <col min="5642" max="5642" width="8.7109375" style="267" customWidth="1"/>
    <col min="5643" max="5643" width="8.85546875" style="267" customWidth="1"/>
    <col min="5644" max="5644" width="10.7109375" style="267" customWidth="1"/>
    <col min="5645" max="5645" width="4.85546875" style="267" customWidth="1"/>
    <col min="5646" max="5646" width="14.140625" style="267" customWidth="1"/>
    <col min="5647" max="5649" width="0" style="267" hidden="1" customWidth="1"/>
    <col min="5650" max="5651" width="8.7109375" style="267" customWidth="1"/>
    <col min="5652" max="5652" width="8" style="267" customWidth="1"/>
    <col min="5653" max="5888" width="11" style="267"/>
    <col min="5889" max="5889" width="38.140625" style="267" customWidth="1"/>
    <col min="5890" max="5890" width="10.140625" style="267" customWidth="1"/>
    <col min="5891" max="5891" width="3.85546875" style="267" customWidth="1"/>
    <col min="5892" max="5892" width="10.7109375" style="267" customWidth="1"/>
    <col min="5893" max="5893" width="3.7109375" style="267" customWidth="1"/>
    <col min="5894" max="5894" width="9.42578125" style="267" customWidth="1"/>
    <col min="5895" max="5895" width="3.7109375" style="267" customWidth="1"/>
    <col min="5896" max="5896" width="8.5703125" style="267" customWidth="1"/>
    <col min="5897" max="5897" width="4.42578125" style="267" customWidth="1"/>
    <col min="5898" max="5898" width="8.7109375" style="267" customWidth="1"/>
    <col min="5899" max="5899" width="8.85546875" style="267" customWidth="1"/>
    <col min="5900" max="5900" width="10.7109375" style="267" customWidth="1"/>
    <col min="5901" max="5901" width="4.85546875" style="267" customWidth="1"/>
    <col min="5902" max="5902" width="14.140625" style="267" customWidth="1"/>
    <col min="5903" max="5905" width="0" style="267" hidden="1" customWidth="1"/>
    <col min="5906" max="5907" width="8.7109375" style="267" customWidth="1"/>
    <col min="5908" max="5908" width="8" style="267" customWidth="1"/>
    <col min="5909" max="6144" width="11" style="267"/>
    <col min="6145" max="6145" width="38.140625" style="267" customWidth="1"/>
    <col min="6146" max="6146" width="10.140625" style="267" customWidth="1"/>
    <col min="6147" max="6147" width="3.85546875" style="267" customWidth="1"/>
    <col min="6148" max="6148" width="10.7109375" style="267" customWidth="1"/>
    <col min="6149" max="6149" width="3.7109375" style="267" customWidth="1"/>
    <col min="6150" max="6150" width="9.42578125" style="267" customWidth="1"/>
    <col min="6151" max="6151" width="3.7109375" style="267" customWidth="1"/>
    <col min="6152" max="6152" width="8.5703125" style="267" customWidth="1"/>
    <col min="6153" max="6153" width="4.42578125" style="267" customWidth="1"/>
    <col min="6154" max="6154" width="8.7109375" style="267" customWidth="1"/>
    <col min="6155" max="6155" width="8.85546875" style="267" customWidth="1"/>
    <col min="6156" max="6156" width="10.7109375" style="267" customWidth="1"/>
    <col min="6157" max="6157" width="4.85546875" style="267" customWidth="1"/>
    <col min="6158" max="6158" width="14.140625" style="267" customWidth="1"/>
    <col min="6159" max="6161" width="0" style="267" hidden="1" customWidth="1"/>
    <col min="6162" max="6163" width="8.7109375" style="267" customWidth="1"/>
    <col min="6164" max="6164" width="8" style="267" customWidth="1"/>
    <col min="6165" max="6400" width="11" style="267"/>
    <col min="6401" max="6401" width="38.140625" style="267" customWidth="1"/>
    <col min="6402" max="6402" width="10.140625" style="267" customWidth="1"/>
    <col min="6403" max="6403" width="3.85546875" style="267" customWidth="1"/>
    <col min="6404" max="6404" width="10.7109375" style="267" customWidth="1"/>
    <col min="6405" max="6405" width="3.7109375" style="267" customWidth="1"/>
    <col min="6406" max="6406" width="9.42578125" style="267" customWidth="1"/>
    <col min="6407" max="6407" width="3.7109375" style="267" customWidth="1"/>
    <col min="6408" max="6408" width="8.5703125" style="267" customWidth="1"/>
    <col min="6409" max="6409" width="4.42578125" style="267" customWidth="1"/>
    <col min="6410" max="6410" width="8.7109375" style="267" customWidth="1"/>
    <col min="6411" max="6411" width="8.85546875" style="267" customWidth="1"/>
    <col min="6412" max="6412" width="10.7109375" style="267" customWidth="1"/>
    <col min="6413" max="6413" width="4.85546875" style="267" customWidth="1"/>
    <col min="6414" max="6414" width="14.140625" style="267" customWidth="1"/>
    <col min="6415" max="6417" width="0" style="267" hidden="1" customWidth="1"/>
    <col min="6418" max="6419" width="8.7109375" style="267" customWidth="1"/>
    <col min="6420" max="6420" width="8" style="267" customWidth="1"/>
    <col min="6421" max="6656" width="11" style="267"/>
    <col min="6657" max="6657" width="38.140625" style="267" customWidth="1"/>
    <col min="6658" max="6658" width="10.140625" style="267" customWidth="1"/>
    <col min="6659" max="6659" width="3.85546875" style="267" customWidth="1"/>
    <col min="6660" max="6660" width="10.7109375" style="267" customWidth="1"/>
    <col min="6661" max="6661" width="3.7109375" style="267" customWidth="1"/>
    <col min="6662" max="6662" width="9.42578125" style="267" customWidth="1"/>
    <col min="6663" max="6663" width="3.7109375" style="267" customWidth="1"/>
    <col min="6664" max="6664" width="8.5703125" style="267" customWidth="1"/>
    <col min="6665" max="6665" width="4.42578125" style="267" customWidth="1"/>
    <col min="6666" max="6666" width="8.7109375" style="267" customWidth="1"/>
    <col min="6667" max="6667" width="8.85546875" style="267" customWidth="1"/>
    <col min="6668" max="6668" width="10.7109375" style="267" customWidth="1"/>
    <col min="6669" max="6669" width="4.85546875" style="267" customWidth="1"/>
    <col min="6670" max="6670" width="14.140625" style="267" customWidth="1"/>
    <col min="6671" max="6673" width="0" style="267" hidden="1" customWidth="1"/>
    <col min="6674" max="6675" width="8.7109375" style="267" customWidth="1"/>
    <col min="6676" max="6676" width="8" style="267" customWidth="1"/>
    <col min="6677" max="6912" width="11" style="267"/>
    <col min="6913" max="6913" width="38.140625" style="267" customWidth="1"/>
    <col min="6914" max="6914" width="10.140625" style="267" customWidth="1"/>
    <col min="6915" max="6915" width="3.85546875" style="267" customWidth="1"/>
    <col min="6916" max="6916" width="10.7109375" style="267" customWidth="1"/>
    <col min="6917" max="6917" width="3.7109375" style="267" customWidth="1"/>
    <col min="6918" max="6918" width="9.42578125" style="267" customWidth="1"/>
    <col min="6919" max="6919" width="3.7109375" style="267" customWidth="1"/>
    <col min="6920" max="6920" width="8.5703125" style="267" customWidth="1"/>
    <col min="6921" max="6921" width="4.42578125" style="267" customWidth="1"/>
    <col min="6922" max="6922" width="8.7109375" style="267" customWidth="1"/>
    <col min="6923" max="6923" width="8.85546875" style="267" customWidth="1"/>
    <col min="6924" max="6924" width="10.7109375" style="267" customWidth="1"/>
    <col min="6925" max="6925" width="4.85546875" style="267" customWidth="1"/>
    <col min="6926" max="6926" width="14.140625" style="267" customWidth="1"/>
    <col min="6927" max="6929" width="0" style="267" hidden="1" customWidth="1"/>
    <col min="6930" max="6931" width="8.7109375" style="267" customWidth="1"/>
    <col min="6932" max="6932" width="8" style="267" customWidth="1"/>
    <col min="6933" max="7168" width="11" style="267"/>
    <col min="7169" max="7169" width="38.140625" style="267" customWidth="1"/>
    <col min="7170" max="7170" width="10.140625" style="267" customWidth="1"/>
    <col min="7171" max="7171" width="3.85546875" style="267" customWidth="1"/>
    <col min="7172" max="7172" width="10.7109375" style="267" customWidth="1"/>
    <col min="7173" max="7173" width="3.7109375" style="267" customWidth="1"/>
    <col min="7174" max="7174" width="9.42578125" style="267" customWidth="1"/>
    <col min="7175" max="7175" width="3.7109375" style="267" customWidth="1"/>
    <col min="7176" max="7176" width="8.5703125" style="267" customWidth="1"/>
    <col min="7177" max="7177" width="4.42578125" style="267" customWidth="1"/>
    <col min="7178" max="7178" width="8.7109375" style="267" customWidth="1"/>
    <col min="7179" max="7179" width="8.85546875" style="267" customWidth="1"/>
    <col min="7180" max="7180" width="10.7109375" style="267" customWidth="1"/>
    <col min="7181" max="7181" width="4.85546875" style="267" customWidth="1"/>
    <col min="7182" max="7182" width="14.140625" style="267" customWidth="1"/>
    <col min="7183" max="7185" width="0" style="267" hidden="1" customWidth="1"/>
    <col min="7186" max="7187" width="8.7109375" style="267" customWidth="1"/>
    <col min="7188" max="7188" width="8" style="267" customWidth="1"/>
    <col min="7189" max="7424" width="11" style="267"/>
    <col min="7425" max="7425" width="38.140625" style="267" customWidth="1"/>
    <col min="7426" max="7426" width="10.140625" style="267" customWidth="1"/>
    <col min="7427" max="7427" width="3.85546875" style="267" customWidth="1"/>
    <col min="7428" max="7428" width="10.7109375" style="267" customWidth="1"/>
    <col min="7429" max="7429" width="3.7109375" style="267" customWidth="1"/>
    <col min="7430" max="7430" width="9.42578125" style="267" customWidth="1"/>
    <col min="7431" max="7431" width="3.7109375" style="267" customWidth="1"/>
    <col min="7432" max="7432" width="8.5703125" style="267" customWidth="1"/>
    <col min="7433" max="7433" width="4.42578125" style="267" customWidth="1"/>
    <col min="7434" max="7434" width="8.7109375" style="267" customWidth="1"/>
    <col min="7435" max="7435" width="8.85546875" style="267" customWidth="1"/>
    <col min="7436" max="7436" width="10.7109375" style="267" customWidth="1"/>
    <col min="7437" max="7437" width="4.85546875" style="267" customWidth="1"/>
    <col min="7438" max="7438" width="14.140625" style="267" customWidth="1"/>
    <col min="7439" max="7441" width="0" style="267" hidden="1" customWidth="1"/>
    <col min="7442" max="7443" width="8.7109375" style="267" customWidth="1"/>
    <col min="7444" max="7444" width="8" style="267" customWidth="1"/>
    <col min="7445" max="7680" width="11" style="267"/>
    <col min="7681" max="7681" width="38.140625" style="267" customWidth="1"/>
    <col min="7682" max="7682" width="10.140625" style="267" customWidth="1"/>
    <col min="7683" max="7683" width="3.85546875" style="267" customWidth="1"/>
    <col min="7684" max="7684" width="10.7109375" style="267" customWidth="1"/>
    <col min="7685" max="7685" width="3.7109375" style="267" customWidth="1"/>
    <col min="7686" max="7686" width="9.42578125" style="267" customWidth="1"/>
    <col min="7687" max="7687" width="3.7109375" style="267" customWidth="1"/>
    <col min="7688" max="7688" width="8.5703125" style="267" customWidth="1"/>
    <col min="7689" max="7689" width="4.42578125" style="267" customWidth="1"/>
    <col min="7690" max="7690" width="8.7109375" style="267" customWidth="1"/>
    <col min="7691" max="7691" width="8.85546875" style="267" customWidth="1"/>
    <col min="7692" max="7692" width="10.7109375" style="267" customWidth="1"/>
    <col min="7693" max="7693" width="4.85546875" style="267" customWidth="1"/>
    <col min="7694" max="7694" width="14.140625" style="267" customWidth="1"/>
    <col min="7695" max="7697" width="0" style="267" hidden="1" customWidth="1"/>
    <col min="7698" max="7699" width="8.7109375" style="267" customWidth="1"/>
    <col min="7700" max="7700" width="8" style="267" customWidth="1"/>
    <col min="7701" max="7936" width="11" style="267"/>
    <col min="7937" max="7937" width="38.140625" style="267" customWidth="1"/>
    <col min="7938" max="7938" width="10.140625" style="267" customWidth="1"/>
    <col min="7939" max="7939" width="3.85546875" style="267" customWidth="1"/>
    <col min="7940" max="7940" width="10.7109375" style="267" customWidth="1"/>
    <col min="7941" max="7941" width="3.7109375" style="267" customWidth="1"/>
    <col min="7942" max="7942" width="9.42578125" style="267" customWidth="1"/>
    <col min="7943" max="7943" width="3.7109375" style="267" customWidth="1"/>
    <col min="7944" max="7944" width="8.5703125" style="267" customWidth="1"/>
    <col min="7945" max="7945" width="4.42578125" style="267" customWidth="1"/>
    <col min="7946" max="7946" width="8.7109375" style="267" customWidth="1"/>
    <col min="7947" max="7947" width="8.85546875" style="267" customWidth="1"/>
    <col min="7948" max="7948" width="10.7109375" style="267" customWidth="1"/>
    <col min="7949" max="7949" width="4.85546875" style="267" customWidth="1"/>
    <col min="7950" max="7950" width="14.140625" style="267" customWidth="1"/>
    <col min="7951" max="7953" width="0" style="267" hidden="1" customWidth="1"/>
    <col min="7954" max="7955" width="8.7109375" style="267" customWidth="1"/>
    <col min="7956" max="7956" width="8" style="267" customWidth="1"/>
    <col min="7957" max="8192" width="11" style="267"/>
    <col min="8193" max="8193" width="38.140625" style="267" customWidth="1"/>
    <col min="8194" max="8194" width="10.140625" style="267" customWidth="1"/>
    <col min="8195" max="8195" width="3.85546875" style="267" customWidth="1"/>
    <col min="8196" max="8196" width="10.7109375" style="267" customWidth="1"/>
    <col min="8197" max="8197" width="3.7109375" style="267" customWidth="1"/>
    <col min="8198" max="8198" width="9.42578125" style="267" customWidth="1"/>
    <col min="8199" max="8199" width="3.7109375" style="267" customWidth="1"/>
    <col min="8200" max="8200" width="8.5703125" style="267" customWidth="1"/>
    <col min="8201" max="8201" width="4.42578125" style="267" customWidth="1"/>
    <col min="8202" max="8202" width="8.7109375" style="267" customWidth="1"/>
    <col min="8203" max="8203" width="8.85546875" style="267" customWidth="1"/>
    <col min="8204" max="8204" width="10.7109375" style="267" customWidth="1"/>
    <col min="8205" max="8205" width="4.85546875" style="267" customWidth="1"/>
    <col min="8206" max="8206" width="14.140625" style="267" customWidth="1"/>
    <col min="8207" max="8209" width="0" style="267" hidden="1" customWidth="1"/>
    <col min="8210" max="8211" width="8.7109375" style="267" customWidth="1"/>
    <col min="8212" max="8212" width="8" style="267" customWidth="1"/>
    <col min="8213" max="8448" width="11" style="267"/>
    <col min="8449" max="8449" width="38.140625" style="267" customWidth="1"/>
    <col min="8450" max="8450" width="10.140625" style="267" customWidth="1"/>
    <col min="8451" max="8451" width="3.85546875" style="267" customWidth="1"/>
    <col min="8452" max="8452" width="10.7109375" style="267" customWidth="1"/>
    <col min="8453" max="8453" width="3.7109375" style="267" customWidth="1"/>
    <col min="8454" max="8454" width="9.42578125" style="267" customWidth="1"/>
    <col min="8455" max="8455" width="3.7109375" style="267" customWidth="1"/>
    <col min="8456" max="8456" width="8.5703125" style="267" customWidth="1"/>
    <col min="8457" max="8457" width="4.42578125" style="267" customWidth="1"/>
    <col min="8458" max="8458" width="8.7109375" style="267" customWidth="1"/>
    <col min="8459" max="8459" width="8.85546875" style="267" customWidth="1"/>
    <col min="8460" max="8460" width="10.7109375" style="267" customWidth="1"/>
    <col min="8461" max="8461" width="4.85546875" style="267" customWidth="1"/>
    <col min="8462" max="8462" width="14.140625" style="267" customWidth="1"/>
    <col min="8463" max="8465" width="0" style="267" hidden="1" customWidth="1"/>
    <col min="8466" max="8467" width="8.7109375" style="267" customWidth="1"/>
    <col min="8468" max="8468" width="8" style="267" customWidth="1"/>
    <col min="8469" max="8704" width="11" style="267"/>
    <col min="8705" max="8705" width="38.140625" style="267" customWidth="1"/>
    <col min="8706" max="8706" width="10.140625" style="267" customWidth="1"/>
    <col min="8707" max="8707" width="3.85546875" style="267" customWidth="1"/>
    <col min="8708" max="8708" width="10.7109375" style="267" customWidth="1"/>
    <col min="8709" max="8709" width="3.7109375" style="267" customWidth="1"/>
    <col min="8710" max="8710" width="9.42578125" style="267" customWidth="1"/>
    <col min="8711" max="8711" width="3.7109375" style="267" customWidth="1"/>
    <col min="8712" max="8712" width="8.5703125" style="267" customWidth="1"/>
    <col min="8713" max="8713" width="4.42578125" style="267" customWidth="1"/>
    <col min="8714" max="8714" width="8.7109375" style="267" customWidth="1"/>
    <col min="8715" max="8715" width="8.85546875" style="267" customWidth="1"/>
    <col min="8716" max="8716" width="10.7109375" style="267" customWidth="1"/>
    <col min="8717" max="8717" width="4.85546875" style="267" customWidth="1"/>
    <col min="8718" max="8718" width="14.140625" style="267" customWidth="1"/>
    <col min="8719" max="8721" width="0" style="267" hidden="1" customWidth="1"/>
    <col min="8722" max="8723" width="8.7109375" style="267" customWidth="1"/>
    <col min="8724" max="8724" width="8" style="267" customWidth="1"/>
    <col min="8725" max="8960" width="11" style="267"/>
    <col min="8961" max="8961" width="38.140625" style="267" customWidth="1"/>
    <col min="8962" max="8962" width="10.140625" style="267" customWidth="1"/>
    <col min="8963" max="8963" width="3.85546875" style="267" customWidth="1"/>
    <col min="8964" max="8964" width="10.7109375" style="267" customWidth="1"/>
    <col min="8965" max="8965" width="3.7109375" style="267" customWidth="1"/>
    <col min="8966" max="8966" width="9.42578125" style="267" customWidth="1"/>
    <col min="8967" max="8967" width="3.7109375" style="267" customWidth="1"/>
    <col min="8968" max="8968" width="8.5703125" style="267" customWidth="1"/>
    <col min="8969" max="8969" width="4.42578125" style="267" customWidth="1"/>
    <col min="8970" max="8970" width="8.7109375" style="267" customWidth="1"/>
    <col min="8971" max="8971" width="8.85546875" style="267" customWidth="1"/>
    <col min="8972" max="8972" width="10.7109375" style="267" customWidth="1"/>
    <col min="8973" max="8973" width="4.85546875" style="267" customWidth="1"/>
    <col min="8974" max="8974" width="14.140625" style="267" customWidth="1"/>
    <col min="8975" max="8977" width="0" style="267" hidden="1" customWidth="1"/>
    <col min="8978" max="8979" width="8.7109375" style="267" customWidth="1"/>
    <col min="8980" max="8980" width="8" style="267" customWidth="1"/>
    <col min="8981" max="9216" width="11" style="267"/>
    <col min="9217" max="9217" width="38.140625" style="267" customWidth="1"/>
    <col min="9218" max="9218" width="10.140625" style="267" customWidth="1"/>
    <col min="9219" max="9219" width="3.85546875" style="267" customWidth="1"/>
    <col min="9220" max="9220" width="10.7109375" style="267" customWidth="1"/>
    <col min="9221" max="9221" width="3.7109375" style="267" customWidth="1"/>
    <col min="9222" max="9222" width="9.42578125" style="267" customWidth="1"/>
    <col min="9223" max="9223" width="3.7109375" style="267" customWidth="1"/>
    <col min="9224" max="9224" width="8.5703125" style="267" customWidth="1"/>
    <col min="9225" max="9225" width="4.42578125" style="267" customWidth="1"/>
    <col min="9226" max="9226" width="8.7109375" style="267" customWidth="1"/>
    <col min="9227" max="9227" width="8.85546875" style="267" customWidth="1"/>
    <col min="9228" max="9228" width="10.7109375" style="267" customWidth="1"/>
    <col min="9229" max="9229" width="4.85546875" style="267" customWidth="1"/>
    <col min="9230" max="9230" width="14.140625" style="267" customWidth="1"/>
    <col min="9231" max="9233" width="0" style="267" hidden="1" customWidth="1"/>
    <col min="9234" max="9235" width="8.7109375" style="267" customWidth="1"/>
    <col min="9236" max="9236" width="8" style="267" customWidth="1"/>
    <col min="9237" max="9472" width="11" style="267"/>
    <col min="9473" max="9473" width="38.140625" style="267" customWidth="1"/>
    <col min="9474" max="9474" width="10.140625" style="267" customWidth="1"/>
    <col min="9475" max="9475" width="3.85546875" style="267" customWidth="1"/>
    <col min="9476" max="9476" width="10.7109375" style="267" customWidth="1"/>
    <col min="9477" max="9477" width="3.7109375" style="267" customWidth="1"/>
    <col min="9478" max="9478" width="9.42578125" style="267" customWidth="1"/>
    <col min="9479" max="9479" width="3.7109375" style="267" customWidth="1"/>
    <col min="9480" max="9480" width="8.5703125" style="267" customWidth="1"/>
    <col min="9481" max="9481" width="4.42578125" style="267" customWidth="1"/>
    <col min="9482" max="9482" width="8.7109375" style="267" customWidth="1"/>
    <col min="9483" max="9483" width="8.85546875" style="267" customWidth="1"/>
    <col min="9484" max="9484" width="10.7109375" style="267" customWidth="1"/>
    <col min="9485" max="9485" width="4.85546875" style="267" customWidth="1"/>
    <col min="9486" max="9486" width="14.140625" style="267" customWidth="1"/>
    <col min="9487" max="9489" width="0" style="267" hidden="1" customWidth="1"/>
    <col min="9490" max="9491" width="8.7109375" style="267" customWidth="1"/>
    <col min="9492" max="9492" width="8" style="267" customWidth="1"/>
    <col min="9493" max="9728" width="11" style="267"/>
    <col min="9729" max="9729" width="38.140625" style="267" customWidth="1"/>
    <col min="9730" max="9730" width="10.140625" style="267" customWidth="1"/>
    <col min="9731" max="9731" width="3.85546875" style="267" customWidth="1"/>
    <col min="9732" max="9732" width="10.7109375" style="267" customWidth="1"/>
    <col min="9733" max="9733" width="3.7109375" style="267" customWidth="1"/>
    <col min="9734" max="9734" width="9.42578125" style="267" customWidth="1"/>
    <col min="9735" max="9735" width="3.7109375" style="267" customWidth="1"/>
    <col min="9736" max="9736" width="8.5703125" style="267" customWidth="1"/>
    <col min="9737" max="9737" width="4.42578125" style="267" customWidth="1"/>
    <col min="9738" max="9738" width="8.7109375" style="267" customWidth="1"/>
    <col min="9739" max="9739" width="8.85546875" style="267" customWidth="1"/>
    <col min="9740" max="9740" width="10.7109375" style="267" customWidth="1"/>
    <col min="9741" max="9741" width="4.85546875" style="267" customWidth="1"/>
    <col min="9742" max="9742" width="14.140625" style="267" customWidth="1"/>
    <col min="9743" max="9745" width="0" style="267" hidden="1" customWidth="1"/>
    <col min="9746" max="9747" width="8.7109375" style="267" customWidth="1"/>
    <col min="9748" max="9748" width="8" style="267" customWidth="1"/>
    <col min="9749" max="9984" width="11" style="267"/>
    <col min="9985" max="9985" width="38.140625" style="267" customWidth="1"/>
    <col min="9986" max="9986" width="10.140625" style="267" customWidth="1"/>
    <col min="9987" max="9987" width="3.85546875" style="267" customWidth="1"/>
    <col min="9988" max="9988" width="10.7109375" style="267" customWidth="1"/>
    <col min="9989" max="9989" width="3.7109375" style="267" customWidth="1"/>
    <col min="9990" max="9990" width="9.42578125" style="267" customWidth="1"/>
    <col min="9991" max="9991" width="3.7109375" style="267" customWidth="1"/>
    <col min="9992" max="9992" width="8.5703125" style="267" customWidth="1"/>
    <col min="9993" max="9993" width="4.42578125" style="267" customWidth="1"/>
    <col min="9994" max="9994" width="8.7109375" style="267" customWidth="1"/>
    <col min="9995" max="9995" width="8.85546875" style="267" customWidth="1"/>
    <col min="9996" max="9996" width="10.7109375" style="267" customWidth="1"/>
    <col min="9997" max="9997" width="4.85546875" style="267" customWidth="1"/>
    <col min="9998" max="9998" width="14.140625" style="267" customWidth="1"/>
    <col min="9999" max="10001" width="0" style="267" hidden="1" customWidth="1"/>
    <col min="10002" max="10003" width="8.7109375" style="267" customWidth="1"/>
    <col min="10004" max="10004" width="8" style="267" customWidth="1"/>
    <col min="10005" max="10240" width="11" style="267"/>
    <col min="10241" max="10241" width="38.140625" style="267" customWidth="1"/>
    <col min="10242" max="10242" width="10.140625" style="267" customWidth="1"/>
    <col min="10243" max="10243" width="3.85546875" style="267" customWidth="1"/>
    <col min="10244" max="10244" width="10.7109375" style="267" customWidth="1"/>
    <col min="10245" max="10245" width="3.7109375" style="267" customWidth="1"/>
    <col min="10246" max="10246" width="9.42578125" style="267" customWidth="1"/>
    <col min="10247" max="10247" width="3.7109375" style="267" customWidth="1"/>
    <col min="10248" max="10248" width="8.5703125" style="267" customWidth="1"/>
    <col min="10249" max="10249" width="4.42578125" style="267" customWidth="1"/>
    <col min="10250" max="10250" width="8.7109375" style="267" customWidth="1"/>
    <col min="10251" max="10251" width="8.85546875" style="267" customWidth="1"/>
    <col min="10252" max="10252" width="10.7109375" style="267" customWidth="1"/>
    <col min="10253" max="10253" width="4.85546875" style="267" customWidth="1"/>
    <col min="10254" max="10254" width="14.140625" style="267" customWidth="1"/>
    <col min="10255" max="10257" width="0" style="267" hidden="1" customWidth="1"/>
    <col min="10258" max="10259" width="8.7109375" style="267" customWidth="1"/>
    <col min="10260" max="10260" width="8" style="267" customWidth="1"/>
    <col min="10261" max="10496" width="11" style="267"/>
    <col min="10497" max="10497" width="38.140625" style="267" customWidth="1"/>
    <col min="10498" max="10498" width="10.140625" style="267" customWidth="1"/>
    <col min="10499" max="10499" width="3.85546875" style="267" customWidth="1"/>
    <col min="10500" max="10500" width="10.7109375" style="267" customWidth="1"/>
    <col min="10501" max="10501" width="3.7109375" style="267" customWidth="1"/>
    <col min="10502" max="10502" width="9.42578125" style="267" customWidth="1"/>
    <col min="10503" max="10503" width="3.7109375" style="267" customWidth="1"/>
    <col min="10504" max="10504" width="8.5703125" style="267" customWidth="1"/>
    <col min="10505" max="10505" width="4.42578125" style="267" customWidth="1"/>
    <col min="10506" max="10506" width="8.7109375" style="267" customWidth="1"/>
    <col min="10507" max="10507" width="8.85546875" style="267" customWidth="1"/>
    <col min="10508" max="10508" width="10.7109375" style="267" customWidth="1"/>
    <col min="10509" max="10509" width="4.85546875" style="267" customWidth="1"/>
    <col min="10510" max="10510" width="14.140625" style="267" customWidth="1"/>
    <col min="10511" max="10513" width="0" style="267" hidden="1" customWidth="1"/>
    <col min="10514" max="10515" width="8.7109375" style="267" customWidth="1"/>
    <col min="10516" max="10516" width="8" style="267" customWidth="1"/>
    <col min="10517" max="10752" width="11" style="267"/>
    <col min="10753" max="10753" width="38.140625" style="267" customWidth="1"/>
    <col min="10754" max="10754" width="10.140625" style="267" customWidth="1"/>
    <col min="10755" max="10755" width="3.85546875" style="267" customWidth="1"/>
    <col min="10756" max="10756" width="10.7109375" style="267" customWidth="1"/>
    <col min="10757" max="10757" width="3.7109375" style="267" customWidth="1"/>
    <col min="10758" max="10758" width="9.42578125" style="267" customWidth="1"/>
    <col min="10759" max="10759" width="3.7109375" style="267" customWidth="1"/>
    <col min="10760" max="10760" width="8.5703125" style="267" customWidth="1"/>
    <col min="10761" max="10761" width="4.42578125" style="267" customWidth="1"/>
    <col min="10762" max="10762" width="8.7109375" style="267" customWidth="1"/>
    <col min="10763" max="10763" width="8.85546875" style="267" customWidth="1"/>
    <col min="10764" max="10764" width="10.7109375" style="267" customWidth="1"/>
    <col min="10765" max="10765" width="4.85546875" style="267" customWidth="1"/>
    <col min="10766" max="10766" width="14.140625" style="267" customWidth="1"/>
    <col min="10767" max="10769" width="0" style="267" hidden="1" customWidth="1"/>
    <col min="10770" max="10771" width="8.7109375" style="267" customWidth="1"/>
    <col min="10772" max="10772" width="8" style="267" customWidth="1"/>
    <col min="10773" max="11008" width="11" style="267"/>
    <col min="11009" max="11009" width="38.140625" style="267" customWidth="1"/>
    <col min="11010" max="11010" width="10.140625" style="267" customWidth="1"/>
    <col min="11011" max="11011" width="3.85546875" style="267" customWidth="1"/>
    <col min="11012" max="11012" width="10.7109375" style="267" customWidth="1"/>
    <col min="11013" max="11013" width="3.7109375" style="267" customWidth="1"/>
    <col min="11014" max="11014" width="9.42578125" style="267" customWidth="1"/>
    <col min="11015" max="11015" width="3.7109375" style="267" customWidth="1"/>
    <col min="11016" max="11016" width="8.5703125" style="267" customWidth="1"/>
    <col min="11017" max="11017" width="4.42578125" style="267" customWidth="1"/>
    <col min="11018" max="11018" width="8.7109375" style="267" customWidth="1"/>
    <col min="11019" max="11019" width="8.85546875" style="267" customWidth="1"/>
    <col min="11020" max="11020" width="10.7109375" style="267" customWidth="1"/>
    <col min="11021" max="11021" width="4.85546875" style="267" customWidth="1"/>
    <col min="11022" max="11022" width="14.140625" style="267" customWidth="1"/>
    <col min="11023" max="11025" width="0" style="267" hidden="1" customWidth="1"/>
    <col min="11026" max="11027" width="8.7109375" style="267" customWidth="1"/>
    <col min="11028" max="11028" width="8" style="267" customWidth="1"/>
    <col min="11029" max="11264" width="11" style="267"/>
    <col min="11265" max="11265" width="38.140625" style="267" customWidth="1"/>
    <col min="11266" max="11266" width="10.140625" style="267" customWidth="1"/>
    <col min="11267" max="11267" width="3.85546875" style="267" customWidth="1"/>
    <col min="11268" max="11268" width="10.7109375" style="267" customWidth="1"/>
    <col min="11269" max="11269" width="3.7109375" style="267" customWidth="1"/>
    <col min="11270" max="11270" width="9.42578125" style="267" customWidth="1"/>
    <col min="11271" max="11271" width="3.7109375" style="267" customWidth="1"/>
    <col min="11272" max="11272" width="8.5703125" style="267" customWidth="1"/>
    <col min="11273" max="11273" width="4.42578125" style="267" customWidth="1"/>
    <col min="11274" max="11274" width="8.7109375" style="267" customWidth="1"/>
    <col min="11275" max="11275" width="8.85546875" style="267" customWidth="1"/>
    <col min="11276" max="11276" width="10.7109375" style="267" customWidth="1"/>
    <col min="11277" max="11277" width="4.85546875" style="267" customWidth="1"/>
    <col min="11278" max="11278" width="14.140625" style="267" customWidth="1"/>
    <col min="11279" max="11281" width="0" style="267" hidden="1" customWidth="1"/>
    <col min="11282" max="11283" width="8.7109375" style="267" customWidth="1"/>
    <col min="11284" max="11284" width="8" style="267" customWidth="1"/>
    <col min="11285" max="11520" width="11" style="267"/>
    <col min="11521" max="11521" width="38.140625" style="267" customWidth="1"/>
    <col min="11522" max="11522" width="10.140625" style="267" customWidth="1"/>
    <col min="11523" max="11523" width="3.85546875" style="267" customWidth="1"/>
    <col min="11524" max="11524" width="10.7109375" style="267" customWidth="1"/>
    <col min="11525" max="11525" width="3.7109375" style="267" customWidth="1"/>
    <col min="11526" max="11526" width="9.42578125" style="267" customWidth="1"/>
    <col min="11527" max="11527" width="3.7109375" style="267" customWidth="1"/>
    <col min="11528" max="11528" width="8.5703125" style="267" customWidth="1"/>
    <col min="11529" max="11529" width="4.42578125" style="267" customWidth="1"/>
    <col min="11530" max="11530" width="8.7109375" style="267" customWidth="1"/>
    <col min="11531" max="11531" width="8.85546875" style="267" customWidth="1"/>
    <col min="11532" max="11532" width="10.7109375" style="267" customWidth="1"/>
    <col min="11533" max="11533" width="4.85546875" style="267" customWidth="1"/>
    <col min="11534" max="11534" width="14.140625" style="267" customWidth="1"/>
    <col min="11535" max="11537" width="0" style="267" hidden="1" customWidth="1"/>
    <col min="11538" max="11539" width="8.7109375" style="267" customWidth="1"/>
    <col min="11540" max="11540" width="8" style="267" customWidth="1"/>
    <col min="11541" max="11776" width="11" style="267"/>
    <col min="11777" max="11777" width="38.140625" style="267" customWidth="1"/>
    <col min="11778" max="11778" width="10.140625" style="267" customWidth="1"/>
    <col min="11779" max="11779" width="3.85546875" style="267" customWidth="1"/>
    <col min="11780" max="11780" width="10.7109375" style="267" customWidth="1"/>
    <col min="11781" max="11781" width="3.7109375" style="267" customWidth="1"/>
    <col min="11782" max="11782" width="9.42578125" style="267" customWidth="1"/>
    <col min="11783" max="11783" width="3.7109375" style="267" customWidth="1"/>
    <col min="11784" max="11784" width="8.5703125" style="267" customWidth="1"/>
    <col min="11785" max="11785" width="4.42578125" style="267" customWidth="1"/>
    <col min="11786" max="11786" width="8.7109375" style="267" customWidth="1"/>
    <col min="11787" max="11787" width="8.85546875" style="267" customWidth="1"/>
    <col min="11788" max="11788" width="10.7109375" style="267" customWidth="1"/>
    <col min="11789" max="11789" width="4.85546875" style="267" customWidth="1"/>
    <col min="11790" max="11790" width="14.140625" style="267" customWidth="1"/>
    <col min="11791" max="11793" width="0" style="267" hidden="1" customWidth="1"/>
    <col min="11794" max="11795" width="8.7109375" style="267" customWidth="1"/>
    <col min="11796" max="11796" width="8" style="267" customWidth="1"/>
    <col min="11797" max="12032" width="11" style="267"/>
    <col min="12033" max="12033" width="38.140625" style="267" customWidth="1"/>
    <col min="12034" max="12034" width="10.140625" style="267" customWidth="1"/>
    <col min="12035" max="12035" width="3.85546875" style="267" customWidth="1"/>
    <col min="12036" max="12036" width="10.7109375" style="267" customWidth="1"/>
    <col min="12037" max="12037" width="3.7109375" style="267" customWidth="1"/>
    <col min="12038" max="12038" width="9.42578125" style="267" customWidth="1"/>
    <col min="12039" max="12039" width="3.7109375" style="267" customWidth="1"/>
    <col min="12040" max="12040" width="8.5703125" style="267" customWidth="1"/>
    <col min="12041" max="12041" width="4.42578125" style="267" customWidth="1"/>
    <col min="12042" max="12042" width="8.7109375" style="267" customWidth="1"/>
    <col min="12043" max="12043" width="8.85546875" style="267" customWidth="1"/>
    <col min="12044" max="12044" width="10.7109375" style="267" customWidth="1"/>
    <col min="12045" max="12045" width="4.85546875" style="267" customWidth="1"/>
    <col min="12046" max="12046" width="14.140625" style="267" customWidth="1"/>
    <col min="12047" max="12049" width="0" style="267" hidden="1" customWidth="1"/>
    <col min="12050" max="12051" width="8.7109375" style="267" customWidth="1"/>
    <col min="12052" max="12052" width="8" style="267" customWidth="1"/>
    <col min="12053" max="12288" width="11" style="267"/>
    <col min="12289" max="12289" width="38.140625" style="267" customWidth="1"/>
    <col min="12290" max="12290" width="10.140625" style="267" customWidth="1"/>
    <col min="12291" max="12291" width="3.85546875" style="267" customWidth="1"/>
    <col min="12292" max="12292" width="10.7109375" style="267" customWidth="1"/>
    <col min="12293" max="12293" width="3.7109375" style="267" customWidth="1"/>
    <col min="12294" max="12294" width="9.42578125" style="267" customWidth="1"/>
    <col min="12295" max="12295" width="3.7109375" style="267" customWidth="1"/>
    <col min="12296" max="12296" width="8.5703125" style="267" customWidth="1"/>
    <col min="12297" max="12297" width="4.42578125" style="267" customWidth="1"/>
    <col min="12298" max="12298" width="8.7109375" style="267" customWidth="1"/>
    <col min="12299" max="12299" width="8.85546875" style="267" customWidth="1"/>
    <col min="12300" max="12300" width="10.7109375" style="267" customWidth="1"/>
    <col min="12301" max="12301" width="4.85546875" style="267" customWidth="1"/>
    <col min="12302" max="12302" width="14.140625" style="267" customWidth="1"/>
    <col min="12303" max="12305" width="0" style="267" hidden="1" customWidth="1"/>
    <col min="12306" max="12307" width="8.7109375" style="267" customWidth="1"/>
    <col min="12308" max="12308" width="8" style="267" customWidth="1"/>
    <col min="12309" max="12544" width="11" style="267"/>
    <col min="12545" max="12545" width="38.140625" style="267" customWidth="1"/>
    <col min="12546" max="12546" width="10.140625" style="267" customWidth="1"/>
    <col min="12547" max="12547" width="3.85546875" style="267" customWidth="1"/>
    <col min="12548" max="12548" width="10.7109375" style="267" customWidth="1"/>
    <col min="12549" max="12549" width="3.7109375" style="267" customWidth="1"/>
    <col min="12550" max="12550" width="9.42578125" style="267" customWidth="1"/>
    <col min="12551" max="12551" width="3.7109375" style="267" customWidth="1"/>
    <col min="12552" max="12552" width="8.5703125" style="267" customWidth="1"/>
    <col min="12553" max="12553" width="4.42578125" style="267" customWidth="1"/>
    <col min="12554" max="12554" width="8.7109375" style="267" customWidth="1"/>
    <col min="12555" max="12555" width="8.85546875" style="267" customWidth="1"/>
    <col min="12556" max="12556" width="10.7109375" style="267" customWidth="1"/>
    <col min="12557" max="12557" width="4.85546875" style="267" customWidth="1"/>
    <col min="12558" max="12558" width="14.140625" style="267" customWidth="1"/>
    <col min="12559" max="12561" width="0" style="267" hidden="1" customWidth="1"/>
    <col min="12562" max="12563" width="8.7109375" style="267" customWidth="1"/>
    <col min="12564" max="12564" width="8" style="267" customWidth="1"/>
    <col min="12565" max="12800" width="11" style="267"/>
    <col min="12801" max="12801" width="38.140625" style="267" customWidth="1"/>
    <col min="12802" max="12802" width="10.140625" style="267" customWidth="1"/>
    <col min="12803" max="12803" width="3.85546875" style="267" customWidth="1"/>
    <col min="12804" max="12804" width="10.7109375" style="267" customWidth="1"/>
    <col min="12805" max="12805" width="3.7109375" style="267" customWidth="1"/>
    <col min="12806" max="12806" width="9.42578125" style="267" customWidth="1"/>
    <col min="12807" max="12807" width="3.7109375" style="267" customWidth="1"/>
    <col min="12808" max="12808" width="8.5703125" style="267" customWidth="1"/>
    <col min="12809" max="12809" width="4.42578125" style="267" customWidth="1"/>
    <col min="12810" max="12810" width="8.7109375" style="267" customWidth="1"/>
    <col min="12811" max="12811" width="8.85546875" style="267" customWidth="1"/>
    <col min="12812" max="12812" width="10.7109375" style="267" customWidth="1"/>
    <col min="12813" max="12813" width="4.85546875" style="267" customWidth="1"/>
    <col min="12814" max="12814" width="14.140625" style="267" customWidth="1"/>
    <col min="12815" max="12817" width="0" style="267" hidden="1" customWidth="1"/>
    <col min="12818" max="12819" width="8.7109375" style="267" customWidth="1"/>
    <col min="12820" max="12820" width="8" style="267" customWidth="1"/>
    <col min="12821" max="13056" width="11" style="267"/>
    <col min="13057" max="13057" width="38.140625" style="267" customWidth="1"/>
    <col min="13058" max="13058" width="10.140625" style="267" customWidth="1"/>
    <col min="13059" max="13059" width="3.85546875" style="267" customWidth="1"/>
    <col min="13060" max="13060" width="10.7109375" style="267" customWidth="1"/>
    <col min="13061" max="13061" width="3.7109375" style="267" customWidth="1"/>
    <col min="13062" max="13062" width="9.42578125" style="267" customWidth="1"/>
    <col min="13063" max="13063" width="3.7109375" style="267" customWidth="1"/>
    <col min="13064" max="13064" width="8.5703125" style="267" customWidth="1"/>
    <col min="13065" max="13065" width="4.42578125" style="267" customWidth="1"/>
    <col min="13066" max="13066" width="8.7109375" style="267" customWidth="1"/>
    <col min="13067" max="13067" width="8.85546875" style="267" customWidth="1"/>
    <col min="13068" max="13068" width="10.7109375" style="267" customWidth="1"/>
    <col min="13069" max="13069" width="4.85546875" style="267" customWidth="1"/>
    <col min="13070" max="13070" width="14.140625" style="267" customWidth="1"/>
    <col min="13071" max="13073" width="0" style="267" hidden="1" customWidth="1"/>
    <col min="13074" max="13075" width="8.7109375" style="267" customWidth="1"/>
    <col min="13076" max="13076" width="8" style="267" customWidth="1"/>
    <col min="13077" max="13312" width="11" style="267"/>
    <col min="13313" max="13313" width="38.140625" style="267" customWidth="1"/>
    <col min="13314" max="13314" width="10.140625" style="267" customWidth="1"/>
    <col min="13315" max="13315" width="3.85546875" style="267" customWidth="1"/>
    <col min="13316" max="13316" width="10.7109375" style="267" customWidth="1"/>
    <col min="13317" max="13317" width="3.7109375" style="267" customWidth="1"/>
    <col min="13318" max="13318" width="9.42578125" style="267" customWidth="1"/>
    <col min="13319" max="13319" width="3.7109375" style="267" customWidth="1"/>
    <col min="13320" max="13320" width="8.5703125" style="267" customWidth="1"/>
    <col min="13321" max="13321" width="4.42578125" style="267" customWidth="1"/>
    <col min="13322" max="13322" width="8.7109375" style="267" customWidth="1"/>
    <col min="13323" max="13323" width="8.85546875" style="267" customWidth="1"/>
    <col min="13324" max="13324" width="10.7109375" style="267" customWidth="1"/>
    <col min="13325" max="13325" width="4.85546875" style="267" customWidth="1"/>
    <col min="13326" max="13326" width="14.140625" style="267" customWidth="1"/>
    <col min="13327" max="13329" width="0" style="267" hidden="1" customWidth="1"/>
    <col min="13330" max="13331" width="8.7109375" style="267" customWidth="1"/>
    <col min="13332" max="13332" width="8" style="267" customWidth="1"/>
    <col min="13333" max="13568" width="11" style="267"/>
    <col min="13569" max="13569" width="38.140625" style="267" customWidth="1"/>
    <col min="13570" max="13570" width="10.140625" style="267" customWidth="1"/>
    <col min="13571" max="13571" width="3.85546875" style="267" customWidth="1"/>
    <col min="13572" max="13572" width="10.7109375" style="267" customWidth="1"/>
    <col min="13573" max="13573" width="3.7109375" style="267" customWidth="1"/>
    <col min="13574" max="13574" width="9.42578125" style="267" customWidth="1"/>
    <col min="13575" max="13575" width="3.7109375" style="267" customWidth="1"/>
    <col min="13576" max="13576" width="8.5703125" style="267" customWidth="1"/>
    <col min="13577" max="13577" width="4.42578125" style="267" customWidth="1"/>
    <col min="13578" max="13578" width="8.7109375" style="267" customWidth="1"/>
    <col min="13579" max="13579" width="8.85546875" style="267" customWidth="1"/>
    <col min="13580" max="13580" width="10.7109375" style="267" customWidth="1"/>
    <col min="13581" max="13581" width="4.85546875" style="267" customWidth="1"/>
    <col min="13582" max="13582" width="14.140625" style="267" customWidth="1"/>
    <col min="13583" max="13585" width="0" style="267" hidden="1" customWidth="1"/>
    <col min="13586" max="13587" width="8.7109375" style="267" customWidth="1"/>
    <col min="13588" max="13588" width="8" style="267" customWidth="1"/>
    <col min="13589" max="13824" width="11" style="267"/>
    <col min="13825" max="13825" width="38.140625" style="267" customWidth="1"/>
    <col min="13826" max="13826" width="10.140625" style="267" customWidth="1"/>
    <col min="13827" max="13827" width="3.85546875" style="267" customWidth="1"/>
    <col min="13828" max="13828" width="10.7109375" style="267" customWidth="1"/>
    <col min="13829" max="13829" width="3.7109375" style="267" customWidth="1"/>
    <col min="13830" max="13830" width="9.42578125" style="267" customWidth="1"/>
    <col min="13831" max="13831" width="3.7109375" style="267" customWidth="1"/>
    <col min="13832" max="13832" width="8.5703125" style="267" customWidth="1"/>
    <col min="13833" max="13833" width="4.42578125" style="267" customWidth="1"/>
    <col min="13834" max="13834" width="8.7109375" style="267" customWidth="1"/>
    <col min="13835" max="13835" width="8.85546875" style="267" customWidth="1"/>
    <col min="13836" max="13836" width="10.7109375" style="267" customWidth="1"/>
    <col min="13837" max="13837" width="4.85546875" style="267" customWidth="1"/>
    <col min="13838" max="13838" width="14.140625" style="267" customWidth="1"/>
    <col min="13839" max="13841" width="0" style="267" hidden="1" customWidth="1"/>
    <col min="13842" max="13843" width="8.7109375" style="267" customWidth="1"/>
    <col min="13844" max="13844" width="8" style="267" customWidth="1"/>
    <col min="13845" max="14080" width="11" style="267"/>
    <col min="14081" max="14081" width="38.140625" style="267" customWidth="1"/>
    <col min="14082" max="14082" width="10.140625" style="267" customWidth="1"/>
    <col min="14083" max="14083" width="3.85546875" style="267" customWidth="1"/>
    <col min="14084" max="14084" width="10.7109375" style="267" customWidth="1"/>
    <col min="14085" max="14085" width="3.7109375" style="267" customWidth="1"/>
    <col min="14086" max="14086" width="9.42578125" style="267" customWidth="1"/>
    <col min="14087" max="14087" width="3.7109375" style="267" customWidth="1"/>
    <col min="14088" max="14088" width="8.5703125" style="267" customWidth="1"/>
    <col min="14089" max="14089" width="4.42578125" style="267" customWidth="1"/>
    <col min="14090" max="14090" width="8.7109375" style="267" customWidth="1"/>
    <col min="14091" max="14091" width="8.85546875" style="267" customWidth="1"/>
    <col min="14092" max="14092" width="10.7109375" style="267" customWidth="1"/>
    <col min="14093" max="14093" width="4.85546875" style="267" customWidth="1"/>
    <col min="14094" max="14094" width="14.140625" style="267" customWidth="1"/>
    <col min="14095" max="14097" width="0" style="267" hidden="1" customWidth="1"/>
    <col min="14098" max="14099" width="8.7109375" style="267" customWidth="1"/>
    <col min="14100" max="14100" width="8" style="267" customWidth="1"/>
    <col min="14101" max="14336" width="11" style="267"/>
    <col min="14337" max="14337" width="38.140625" style="267" customWidth="1"/>
    <col min="14338" max="14338" width="10.140625" style="267" customWidth="1"/>
    <col min="14339" max="14339" width="3.85546875" style="267" customWidth="1"/>
    <col min="14340" max="14340" width="10.7109375" style="267" customWidth="1"/>
    <col min="14341" max="14341" width="3.7109375" style="267" customWidth="1"/>
    <col min="14342" max="14342" width="9.42578125" style="267" customWidth="1"/>
    <col min="14343" max="14343" width="3.7109375" style="267" customWidth="1"/>
    <col min="14344" max="14344" width="8.5703125" style="267" customWidth="1"/>
    <col min="14345" max="14345" width="4.42578125" style="267" customWidth="1"/>
    <col min="14346" max="14346" width="8.7109375" style="267" customWidth="1"/>
    <col min="14347" max="14347" width="8.85546875" style="267" customWidth="1"/>
    <col min="14348" max="14348" width="10.7109375" style="267" customWidth="1"/>
    <col min="14349" max="14349" width="4.85546875" style="267" customWidth="1"/>
    <col min="14350" max="14350" width="14.140625" style="267" customWidth="1"/>
    <col min="14351" max="14353" width="0" style="267" hidden="1" customWidth="1"/>
    <col min="14354" max="14355" width="8.7109375" style="267" customWidth="1"/>
    <col min="14356" max="14356" width="8" style="267" customWidth="1"/>
    <col min="14357" max="14592" width="11" style="267"/>
    <col min="14593" max="14593" width="38.140625" style="267" customWidth="1"/>
    <col min="14594" max="14594" width="10.140625" style="267" customWidth="1"/>
    <col min="14595" max="14595" width="3.85546875" style="267" customWidth="1"/>
    <col min="14596" max="14596" width="10.7109375" style="267" customWidth="1"/>
    <col min="14597" max="14597" width="3.7109375" style="267" customWidth="1"/>
    <col min="14598" max="14598" width="9.42578125" style="267" customWidth="1"/>
    <col min="14599" max="14599" width="3.7109375" style="267" customWidth="1"/>
    <col min="14600" max="14600" width="8.5703125" style="267" customWidth="1"/>
    <col min="14601" max="14601" width="4.42578125" style="267" customWidth="1"/>
    <col min="14602" max="14602" width="8.7109375" style="267" customWidth="1"/>
    <col min="14603" max="14603" width="8.85546875" style="267" customWidth="1"/>
    <col min="14604" max="14604" width="10.7109375" style="267" customWidth="1"/>
    <col min="14605" max="14605" width="4.85546875" style="267" customWidth="1"/>
    <col min="14606" max="14606" width="14.140625" style="267" customWidth="1"/>
    <col min="14607" max="14609" width="0" style="267" hidden="1" customWidth="1"/>
    <col min="14610" max="14611" width="8.7109375" style="267" customWidth="1"/>
    <col min="14612" max="14612" width="8" style="267" customWidth="1"/>
    <col min="14613" max="14848" width="11" style="267"/>
    <col min="14849" max="14849" width="38.140625" style="267" customWidth="1"/>
    <col min="14850" max="14850" width="10.140625" style="267" customWidth="1"/>
    <col min="14851" max="14851" width="3.85546875" style="267" customWidth="1"/>
    <col min="14852" max="14852" width="10.7109375" style="267" customWidth="1"/>
    <col min="14853" max="14853" width="3.7109375" style="267" customWidth="1"/>
    <col min="14854" max="14854" width="9.42578125" style="267" customWidth="1"/>
    <col min="14855" max="14855" width="3.7109375" style="267" customWidth="1"/>
    <col min="14856" max="14856" width="8.5703125" style="267" customWidth="1"/>
    <col min="14857" max="14857" width="4.42578125" style="267" customWidth="1"/>
    <col min="14858" max="14858" width="8.7109375" style="267" customWidth="1"/>
    <col min="14859" max="14859" width="8.85546875" style="267" customWidth="1"/>
    <col min="14860" max="14860" width="10.7109375" style="267" customWidth="1"/>
    <col min="14861" max="14861" width="4.85546875" style="267" customWidth="1"/>
    <col min="14862" max="14862" width="14.140625" style="267" customWidth="1"/>
    <col min="14863" max="14865" width="0" style="267" hidden="1" customWidth="1"/>
    <col min="14866" max="14867" width="8.7109375" style="267" customWidth="1"/>
    <col min="14868" max="14868" width="8" style="267" customWidth="1"/>
    <col min="14869" max="15104" width="11" style="267"/>
    <col min="15105" max="15105" width="38.140625" style="267" customWidth="1"/>
    <col min="15106" max="15106" width="10.140625" style="267" customWidth="1"/>
    <col min="15107" max="15107" width="3.85546875" style="267" customWidth="1"/>
    <col min="15108" max="15108" width="10.7109375" style="267" customWidth="1"/>
    <col min="15109" max="15109" width="3.7109375" style="267" customWidth="1"/>
    <col min="15110" max="15110" width="9.42578125" style="267" customWidth="1"/>
    <col min="15111" max="15111" width="3.7109375" style="267" customWidth="1"/>
    <col min="15112" max="15112" width="8.5703125" style="267" customWidth="1"/>
    <col min="15113" max="15113" width="4.42578125" style="267" customWidth="1"/>
    <col min="15114" max="15114" width="8.7109375" style="267" customWidth="1"/>
    <col min="15115" max="15115" width="8.85546875" style="267" customWidth="1"/>
    <col min="15116" max="15116" width="10.7109375" style="267" customWidth="1"/>
    <col min="15117" max="15117" width="4.85546875" style="267" customWidth="1"/>
    <col min="15118" max="15118" width="14.140625" style="267" customWidth="1"/>
    <col min="15119" max="15121" width="0" style="267" hidden="1" customWidth="1"/>
    <col min="15122" max="15123" width="8.7109375" style="267" customWidth="1"/>
    <col min="15124" max="15124" width="8" style="267" customWidth="1"/>
    <col min="15125" max="15360" width="11" style="267"/>
    <col min="15361" max="15361" width="38.140625" style="267" customWidth="1"/>
    <col min="15362" max="15362" width="10.140625" style="267" customWidth="1"/>
    <col min="15363" max="15363" width="3.85546875" style="267" customWidth="1"/>
    <col min="15364" max="15364" width="10.7109375" style="267" customWidth="1"/>
    <col min="15365" max="15365" width="3.7109375" style="267" customWidth="1"/>
    <col min="15366" max="15366" width="9.42578125" style="267" customWidth="1"/>
    <col min="15367" max="15367" width="3.7109375" style="267" customWidth="1"/>
    <col min="15368" max="15368" width="8.5703125" style="267" customWidth="1"/>
    <col min="15369" max="15369" width="4.42578125" style="267" customWidth="1"/>
    <col min="15370" max="15370" width="8.7109375" style="267" customWidth="1"/>
    <col min="15371" max="15371" width="8.85546875" style="267" customWidth="1"/>
    <col min="15372" max="15372" width="10.7109375" style="267" customWidth="1"/>
    <col min="15373" max="15373" width="4.85546875" style="267" customWidth="1"/>
    <col min="15374" max="15374" width="14.140625" style="267" customWidth="1"/>
    <col min="15375" max="15377" width="0" style="267" hidden="1" customWidth="1"/>
    <col min="15378" max="15379" width="8.7109375" style="267" customWidth="1"/>
    <col min="15380" max="15380" width="8" style="267" customWidth="1"/>
    <col min="15381" max="15616" width="11" style="267"/>
    <col min="15617" max="15617" width="38.140625" style="267" customWidth="1"/>
    <col min="15618" max="15618" width="10.140625" style="267" customWidth="1"/>
    <col min="15619" max="15619" width="3.85546875" style="267" customWidth="1"/>
    <col min="15620" max="15620" width="10.7109375" style="267" customWidth="1"/>
    <col min="15621" max="15621" width="3.7109375" style="267" customWidth="1"/>
    <col min="15622" max="15622" width="9.42578125" style="267" customWidth="1"/>
    <col min="15623" max="15623" width="3.7109375" style="267" customWidth="1"/>
    <col min="15624" max="15624" width="8.5703125" style="267" customWidth="1"/>
    <col min="15625" max="15625" width="4.42578125" style="267" customWidth="1"/>
    <col min="15626" max="15626" width="8.7109375" style="267" customWidth="1"/>
    <col min="15627" max="15627" width="8.85546875" style="267" customWidth="1"/>
    <col min="15628" max="15628" width="10.7109375" style="267" customWidth="1"/>
    <col min="15629" max="15629" width="4.85546875" style="267" customWidth="1"/>
    <col min="15630" max="15630" width="14.140625" style="267" customWidth="1"/>
    <col min="15631" max="15633" width="0" style="267" hidden="1" customWidth="1"/>
    <col min="15634" max="15635" width="8.7109375" style="267" customWidth="1"/>
    <col min="15636" max="15636" width="8" style="267" customWidth="1"/>
    <col min="15637" max="15872" width="11" style="267"/>
    <col min="15873" max="15873" width="38.140625" style="267" customWidth="1"/>
    <col min="15874" max="15874" width="10.140625" style="267" customWidth="1"/>
    <col min="15875" max="15875" width="3.85546875" style="267" customWidth="1"/>
    <col min="15876" max="15876" width="10.7109375" style="267" customWidth="1"/>
    <col min="15877" max="15877" width="3.7109375" style="267" customWidth="1"/>
    <col min="15878" max="15878" width="9.42578125" style="267" customWidth="1"/>
    <col min="15879" max="15879" width="3.7109375" style="267" customWidth="1"/>
    <col min="15880" max="15880" width="8.5703125" style="267" customWidth="1"/>
    <col min="15881" max="15881" width="4.42578125" style="267" customWidth="1"/>
    <col min="15882" max="15882" width="8.7109375" style="267" customWidth="1"/>
    <col min="15883" max="15883" width="8.85546875" style="267" customWidth="1"/>
    <col min="15884" max="15884" width="10.7109375" style="267" customWidth="1"/>
    <col min="15885" max="15885" width="4.85546875" style="267" customWidth="1"/>
    <col min="15886" max="15886" width="14.140625" style="267" customWidth="1"/>
    <col min="15887" max="15889" width="0" style="267" hidden="1" customWidth="1"/>
    <col min="15890" max="15891" width="8.7109375" style="267" customWidth="1"/>
    <col min="15892" max="15892" width="8" style="267" customWidth="1"/>
    <col min="15893" max="16128" width="11" style="267"/>
    <col min="16129" max="16129" width="38.140625" style="267" customWidth="1"/>
    <col min="16130" max="16130" width="10.140625" style="267" customWidth="1"/>
    <col min="16131" max="16131" width="3.85546875" style="267" customWidth="1"/>
    <col min="16132" max="16132" width="10.7109375" style="267" customWidth="1"/>
    <col min="16133" max="16133" width="3.7109375" style="267" customWidth="1"/>
    <col min="16134" max="16134" width="9.42578125" style="267" customWidth="1"/>
    <col min="16135" max="16135" width="3.7109375" style="267" customWidth="1"/>
    <col min="16136" max="16136" width="8.5703125" style="267" customWidth="1"/>
    <col min="16137" max="16137" width="4.42578125" style="267" customWidth="1"/>
    <col min="16138" max="16138" width="8.7109375" style="267" customWidth="1"/>
    <col min="16139" max="16139" width="8.85546875" style="267" customWidth="1"/>
    <col min="16140" max="16140" width="10.7109375" style="267" customWidth="1"/>
    <col min="16141" max="16141" width="4.85546875" style="267" customWidth="1"/>
    <col min="16142" max="16142" width="14.140625" style="267" customWidth="1"/>
    <col min="16143" max="16145" width="0" style="267" hidden="1" customWidth="1"/>
    <col min="16146" max="16147" width="8.7109375" style="267" customWidth="1"/>
    <col min="16148" max="16148" width="8" style="267" customWidth="1"/>
    <col min="16149" max="16384" width="11" style="267"/>
  </cols>
  <sheetData>
    <row r="1" spans="1:24" s="269" customFormat="1" ht="23.25" x14ac:dyDescent="0.25">
      <c r="A1" s="821" t="s">
        <v>116</v>
      </c>
      <c r="B1" s="822"/>
      <c r="C1" s="822"/>
      <c r="D1" s="822"/>
      <c r="E1" s="822"/>
      <c r="F1" s="822"/>
      <c r="G1" s="822"/>
      <c r="H1" s="822"/>
      <c r="I1" s="822"/>
      <c r="J1" s="822"/>
      <c r="K1" s="822"/>
      <c r="L1" s="822"/>
      <c r="M1" s="823"/>
      <c r="N1" s="266"/>
      <c r="O1" s="267" t="s">
        <v>117</v>
      </c>
      <c r="P1" s="268"/>
    </row>
    <row r="2" spans="1:24" s="269" customFormat="1" ht="18" x14ac:dyDescent="0.25">
      <c r="A2" s="824" t="s">
        <v>118</v>
      </c>
      <c r="B2" s="825"/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826"/>
      <c r="N2" s="270"/>
      <c r="O2" s="267" t="s">
        <v>119</v>
      </c>
      <c r="P2" s="271">
        <v>0.04</v>
      </c>
    </row>
    <row r="3" spans="1:24" s="269" customFormat="1" ht="20.25" x14ac:dyDescent="0.25">
      <c r="A3" s="827" t="s">
        <v>26</v>
      </c>
      <c r="B3" s="828"/>
      <c r="C3" s="828"/>
      <c r="D3" s="828"/>
      <c r="E3" s="828"/>
      <c r="F3" s="828"/>
      <c r="G3" s="828"/>
      <c r="H3" s="828"/>
      <c r="I3" s="828"/>
      <c r="J3" s="828"/>
      <c r="K3" s="828"/>
      <c r="L3" s="828"/>
      <c r="M3" s="829"/>
      <c r="N3" s="272"/>
      <c r="O3" s="273" t="s">
        <v>120</v>
      </c>
      <c r="P3" s="260"/>
    </row>
    <row r="4" spans="1:24" s="269" customFormat="1" ht="21" x14ac:dyDescent="0.3">
      <c r="A4" s="274"/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6"/>
      <c r="N4" s="272"/>
      <c r="O4" s="273"/>
      <c r="P4" s="260"/>
    </row>
    <row r="5" spans="1:24" s="269" customFormat="1" ht="21.75" customHeight="1" x14ac:dyDescent="0.25">
      <c r="A5" s="277" t="s">
        <v>121</v>
      </c>
      <c r="B5" s="278" t="s">
        <v>122</v>
      </c>
      <c r="C5" s="279"/>
      <c r="D5" s="279"/>
      <c r="E5" s="280"/>
      <c r="F5" s="281"/>
      <c r="G5" s="282"/>
      <c r="I5" s="283"/>
      <c r="J5" s="283"/>
      <c r="M5" s="284"/>
      <c r="N5" s="285"/>
      <c r="O5" s="267" t="s">
        <v>123</v>
      </c>
      <c r="P5" s="268">
        <v>0</v>
      </c>
    </row>
    <row r="6" spans="1:24" s="269" customFormat="1" ht="21.75" customHeight="1" x14ac:dyDescent="0.25">
      <c r="A6" s="286" t="s">
        <v>124</v>
      </c>
      <c r="B6" s="278" t="s">
        <v>50</v>
      </c>
      <c r="C6" s="280"/>
      <c r="D6" s="280"/>
      <c r="E6" s="280"/>
      <c r="F6" s="281"/>
      <c r="G6" s="280"/>
      <c r="J6" s="287"/>
      <c r="L6" s="830"/>
      <c r="M6" s="831"/>
      <c r="N6" s="285"/>
      <c r="O6" s="267" t="s">
        <v>125</v>
      </c>
      <c r="P6" s="268">
        <v>0</v>
      </c>
    </row>
    <row r="7" spans="1:24" s="269" customFormat="1" ht="32.25" customHeight="1" x14ac:dyDescent="0.25">
      <c r="A7" s="286" t="s">
        <v>126</v>
      </c>
      <c r="B7" s="677" t="s">
        <v>362</v>
      </c>
      <c r="C7" s="680"/>
      <c r="D7" s="680"/>
      <c r="E7" s="680"/>
      <c r="F7" s="680"/>
      <c r="G7" s="680"/>
      <c r="H7" s="680"/>
      <c r="I7" s="681"/>
      <c r="J7" s="680"/>
      <c r="K7" s="680"/>
      <c r="L7" s="832"/>
      <c r="M7" s="833"/>
      <c r="N7" s="285"/>
      <c r="O7" s="290" t="s">
        <v>127</v>
      </c>
      <c r="P7" s="268"/>
    </row>
    <row r="8" spans="1:24" s="269" customFormat="1" ht="21.75" customHeight="1" x14ac:dyDescent="0.25">
      <c r="A8" s="286" t="s">
        <v>128</v>
      </c>
      <c r="B8" s="288" t="s">
        <v>318</v>
      </c>
      <c r="C8" s="291"/>
      <c r="D8" s="291"/>
      <c r="E8" s="291"/>
      <c r="F8" s="291"/>
      <c r="G8" s="291"/>
      <c r="H8" s="291"/>
      <c r="J8" s="292"/>
      <c r="K8" s="291"/>
      <c r="L8" s="816"/>
      <c r="M8" s="817"/>
      <c r="N8" s="285"/>
      <c r="O8" s="290" t="s">
        <v>129</v>
      </c>
      <c r="P8" s="268"/>
      <c r="R8" s="273" t="s">
        <v>130</v>
      </c>
      <c r="S8" s="273" t="s">
        <v>131</v>
      </c>
      <c r="T8" s="273" t="s">
        <v>132</v>
      </c>
      <c r="U8" s="273" t="s">
        <v>133</v>
      </c>
      <c r="V8" s="273" t="s">
        <v>134</v>
      </c>
      <c r="X8" s="269" t="s">
        <v>242</v>
      </c>
    </row>
    <row r="9" spans="1:24" s="269" customFormat="1" ht="5.25" customHeight="1" thickBot="1" x14ac:dyDescent="0.35">
      <c r="A9" s="293"/>
      <c r="B9" s="294"/>
      <c r="C9" s="295"/>
      <c r="D9" s="295"/>
      <c r="E9" s="295"/>
      <c r="F9" s="295"/>
      <c r="G9" s="295"/>
      <c r="H9" s="295"/>
      <c r="I9" s="295"/>
      <c r="J9" s="295"/>
      <c r="K9" s="295"/>
      <c r="M9" s="284"/>
      <c r="N9" s="285"/>
      <c r="O9" s="267" t="s">
        <v>135</v>
      </c>
      <c r="P9" s="268"/>
    </row>
    <row r="10" spans="1:24" x14ac:dyDescent="0.25">
      <c r="A10" s="296" t="s">
        <v>136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8"/>
      <c r="N10" s="299"/>
      <c r="O10" s="267" t="s">
        <v>137</v>
      </c>
      <c r="R10" s="300"/>
      <c r="S10" s="300"/>
      <c r="T10" s="300"/>
      <c r="U10" s="301">
        <v>7.7</v>
      </c>
      <c r="V10" s="302">
        <v>36.56</v>
      </c>
      <c r="X10" s="267">
        <v>125.4</v>
      </c>
    </row>
    <row r="11" spans="1:24" x14ac:dyDescent="0.25">
      <c r="A11" s="303" t="s">
        <v>138</v>
      </c>
      <c r="B11" s="304" t="s">
        <v>139</v>
      </c>
      <c r="C11" s="305" t="s">
        <v>140</v>
      </c>
      <c r="D11" s="304" t="s">
        <v>141</v>
      </c>
      <c r="E11" s="305"/>
      <c r="F11" s="304" t="s">
        <v>142</v>
      </c>
      <c r="G11" s="306"/>
      <c r="H11" s="304"/>
      <c r="J11" s="304" t="s">
        <v>143</v>
      </c>
      <c r="K11" s="308"/>
      <c r="L11" s="304"/>
      <c r="M11" s="309"/>
      <c r="N11" s="310"/>
      <c r="O11" s="267" t="s">
        <v>144</v>
      </c>
    </row>
    <row r="12" spans="1:24" x14ac:dyDescent="0.25">
      <c r="A12" s="311" t="s">
        <v>288</v>
      </c>
      <c r="B12" s="312">
        <v>203</v>
      </c>
      <c r="C12" s="460" t="s">
        <v>140</v>
      </c>
      <c r="D12" s="312">
        <v>7</v>
      </c>
      <c r="E12" s="313" t="s">
        <v>145</v>
      </c>
      <c r="F12" s="312">
        <v>1421</v>
      </c>
      <c r="G12" s="306"/>
      <c r="H12" s="314"/>
      <c r="J12" s="308">
        <v>8.3000000000000007</v>
      </c>
      <c r="K12" s="308"/>
      <c r="M12" s="309"/>
      <c r="N12" s="310"/>
      <c r="R12" s="267" t="s">
        <v>203</v>
      </c>
    </row>
    <row r="13" spans="1:24" x14ac:dyDescent="0.25">
      <c r="A13" s="311"/>
      <c r="B13" s="312"/>
      <c r="C13" s="531"/>
      <c r="D13" s="312"/>
      <c r="E13" s="313"/>
      <c r="F13" s="312"/>
      <c r="G13" s="306"/>
      <c r="H13" s="314"/>
      <c r="J13" s="308">
        <v>8</v>
      </c>
      <c r="K13" s="308"/>
      <c r="M13" s="309"/>
      <c r="N13" s="310"/>
    </row>
    <row r="14" spans="1:24" x14ac:dyDescent="0.25">
      <c r="A14" s="311" t="s">
        <v>312</v>
      </c>
      <c r="B14" s="312">
        <v>624</v>
      </c>
      <c r="C14" s="460" t="s">
        <v>140</v>
      </c>
      <c r="D14" s="312">
        <v>7</v>
      </c>
      <c r="E14" s="313" t="s">
        <v>145</v>
      </c>
      <c r="F14" s="312">
        <v>4368</v>
      </c>
      <c r="G14" s="306"/>
      <c r="H14" s="314"/>
      <c r="I14" s="308"/>
      <c r="J14" s="308">
        <v>10.3</v>
      </c>
      <c r="K14" s="308"/>
      <c r="M14" s="309"/>
      <c r="N14" s="310"/>
      <c r="R14" s="401">
        <v>0.15</v>
      </c>
      <c r="S14" s="307" t="s">
        <v>103</v>
      </c>
    </row>
    <row r="15" spans="1:24" x14ac:dyDescent="0.25">
      <c r="A15" s="311" t="s">
        <v>242</v>
      </c>
      <c r="B15" s="312"/>
      <c r="C15" s="460"/>
      <c r="D15" s="312"/>
      <c r="E15" s="313"/>
      <c r="F15" s="312">
        <v>334.66</v>
      </c>
      <c r="G15" s="318"/>
      <c r="H15" s="316"/>
      <c r="I15" s="318" t="s">
        <v>280</v>
      </c>
      <c r="J15" s="316">
        <v>26.6</v>
      </c>
      <c r="K15" s="308"/>
      <c r="M15" s="309"/>
      <c r="N15" s="310"/>
    </row>
    <row r="16" spans="1:24" x14ac:dyDescent="0.25">
      <c r="A16" s="315" t="s">
        <v>146</v>
      </c>
      <c r="B16" s="316"/>
      <c r="C16" s="317"/>
      <c r="D16" s="316"/>
      <c r="E16" s="317"/>
      <c r="F16" s="316">
        <v>6123.66</v>
      </c>
      <c r="G16" s="318"/>
      <c r="H16" s="316"/>
      <c r="I16" s="308"/>
      <c r="J16" s="316"/>
      <c r="K16" s="308"/>
      <c r="M16" s="309"/>
      <c r="N16" s="310"/>
    </row>
    <row r="17" spans="1:16" ht="15.75" thickBot="1" x14ac:dyDescent="0.3">
      <c r="A17" s="315"/>
      <c r="B17" s="316"/>
      <c r="C17" s="317"/>
      <c r="D17" s="316"/>
      <c r="E17" s="317"/>
      <c r="F17" s="316"/>
      <c r="G17" s="318"/>
      <c r="H17" s="316"/>
      <c r="I17" s="308"/>
      <c r="J17" s="316"/>
      <c r="K17" s="308"/>
      <c r="M17" s="309"/>
      <c r="N17" s="310"/>
    </row>
    <row r="18" spans="1:16" ht="15.75" thickBot="1" x14ac:dyDescent="0.3">
      <c r="A18" s="319" t="s">
        <v>147</v>
      </c>
      <c r="B18" s="320"/>
      <c r="C18" s="320"/>
      <c r="D18" s="320"/>
      <c r="E18" s="320"/>
      <c r="F18" s="321"/>
      <c r="G18" s="322"/>
      <c r="H18" s="320"/>
      <c r="I18" s="322"/>
      <c r="J18" s="323"/>
      <c r="K18" s="320"/>
      <c r="L18" s="320"/>
      <c r="M18" s="324"/>
      <c r="N18" s="325"/>
    </row>
    <row r="19" spans="1:16" s="328" customFormat="1" ht="15.75" customHeight="1" thickBot="1" x14ac:dyDescent="0.3">
      <c r="A19" s="326" t="s">
        <v>148</v>
      </c>
      <c r="B19" s="811" t="s">
        <v>149</v>
      </c>
      <c r="C19" s="812"/>
      <c r="D19" s="812"/>
      <c r="E19" s="812"/>
      <c r="F19" s="812"/>
      <c r="G19" s="812"/>
      <c r="H19" s="812"/>
      <c r="I19" s="812"/>
      <c r="J19" s="812"/>
      <c r="K19" s="812"/>
      <c r="L19" s="812"/>
      <c r="M19" s="812"/>
      <c r="N19" s="327"/>
      <c r="P19" s="268"/>
    </row>
    <row r="20" spans="1:16" s="328" customFormat="1" ht="15.75" customHeight="1" x14ac:dyDescent="0.25">
      <c r="A20" s="366" t="s">
        <v>150</v>
      </c>
      <c r="B20" s="818" t="s">
        <v>55</v>
      </c>
      <c r="C20" s="818"/>
      <c r="D20" s="818"/>
      <c r="E20" s="818"/>
      <c r="F20" s="818"/>
      <c r="G20" s="818"/>
      <c r="H20" s="818"/>
      <c r="I20" s="818"/>
      <c r="J20" s="818"/>
      <c r="K20" s="818"/>
      <c r="L20" s="818"/>
      <c r="M20" s="819"/>
      <c r="N20" s="327"/>
      <c r="P20" s="268"/>
    </row>
    <row r="21" spans="1:16" s="328" customFormat="1" ht="15.75" customHeight="1" x14ac:dyDescent="0.25">
      <c r="A21" s="347">
        <v>101603</v>
      </c>
      <c r="B21" s="820" t="s">
        <v>221</v>
      </c>
      <c r="C21" s="820"/>
      <c r="D21" s="820"/>
      <c r="E21" s="820"/>
      <c r="F21" s="820"/>
      <c r="G21" s="820"/>
      <c r="H21" s="820"/>
      <c r="I21" s="820"/>
      <c r="J21" s="820"/>
      <c r="K21" s="820"/>
      <c r="L21" s="409">
        <v>6.4</v>
      </c>
      <c r="M21" s="357" t="s">
        <v>62</v>
      </c>
      <c r="N21" s="327"/>
      <c r="P21" s="268"/>
    </row>
    <row r="22" spans="1:16" s="328" customFormat="1" ht="15.75" customHeight="1" x14ac:dyDescent="0.2">
      <c r="B22" s="548"/>
      <c r="C22" s="410" t="s">
        <v>152</v>
      </c>
      <c r="D22" s="411"/>
      <c r="E22" s="410" t="s">
        <v>153</v>
      </c>
      <c r="F22" s="412"/>
      <c r="G22" s="413" t="s">
        <v>169</v>
      </c>
      <c r="H22" s="414"/>
      <c r="I22" s="411"/>
      <c r="J22" s="415"/>
      <c r="K22" s="416"/>
      <c r="L22" s="417"/>
      <c r="M22" s="337"/>
      <c r="N22" s="327"/>
      <c r="P22" s="268"/>
    </row>
    <row r="23" spans="1:16" s="328" customFormat="1" ht="30.75" customHeight="1" x14ac:dyDescent="0.25">
      <c r="A23" s="328" t="s">
        <v>312</v>
      </c>
      <c r="B23" s="538" t="s">
        <v>170</v>
      </c>
      <c r="C23" s="411">
        <v>3.2</v>
      </c>
      <c r="D23" s="411" t="s">
        <v>140</v>
      </c>
      <c r="E23" s="411">
        <v>2</v>
      </c>
      <c r="F23" s="411" t="s">
        <v>140</v>
      </c>
      <c r="G23" s="418">
        <v>1</v>
      </c>
      <c r="H23" s="415" t="s">
        <v>145</v>
      </c>
      <c r="I23" s="415">
        <v>6.4</v>
      </c>
      <c r="K23" s="419">
        <v>6.4</v>
      </c>
      <c r="L23" s="415" t="s">
        <v>49</v>
      </c>
      <c r="N23" s="327"/>
      <c r="P23" s="268"/>
    </row>
    <row r="24" spans="1:16" s="328" customFormat="1" ht="30.75" customHeight="1" thickBot="1" x14ac:dyDescent="0.3">
      <c r="B24" s="538"/>
      <c r="C24" s="411"/>
      <c r="D24" s="411"/>
      <c r="E24" s="411"/>
      <c r="F24" s="411"/>
      <c r="G24" s="418"/>
      <c r="H24" s="415"/>
      <c r="I24" s="415"/>
      <c r="K24" s="419"/>
      <c r="L24" s="415"/>
      <c r="N24" s="327"/>
      <c r="P24" s="268"/>
    </row>
    <row r="25" spans="1:16" s="328" customFormat="1" ht="15.75" customHeight="1" x14ac:dyDescent="0.25">
      <c r="A25" s="329" t="s">
        <v>160</v>
      </c>
      <c r="B25" s="813" t="s">
        <v>45</v>
      </c>
      <c r="C25" s="813"/>
      <c r="D25" s="813"/>
      <c r="E25" s="813"/>
      <c r="F25" s="813"/>
      <c r="G25" s="813"/>
      <c r="H25" s="813"/>
      <c r="I25" s="813"/>
      <c r="J25" s="813"/>
      <c r="K25" s="813"/>
      <c r="L25" s="813"/>
      <c r="M25" s="814"/>
      <c r="N25" s="327"/>
      <c r="O25" s="267"/>
      <c r="P25" s="268"/>
    </row>
    <row r="26" spans="1:16" ht="28.5" hidden="1" customHeight="1" x14ac:dyDescent="0.25">
      <c r="A26" s="330">
        <v>50300</v>
      </c>
      <c r="B26" s="815" t="s">
        <v>151</v>
      </c>
      <c r="C26" s="815"/>
      <c r="D26" s="815"/>
      <c r="E26" s="815"/>
      <c r="F26" s="815"/>
      <c r="G26" s="815"/>
      <c r="H26" s="815"/>
      <c r="I26" s="815"/>
      <c r="J26" s="815"/>
      <c r="K26" s="815"/>
      <c r="L26" s="331">
        <v>0</v>
      </c>
      <c r="M26" s="332" t="s">
        <v>62</v>
      </c>
      <c r="N26" s="299"/>
    </row>
    <row r="27" spans="1:16" ht="14.45" hidden="1" customHeight="1" x14ac:dyDescent="0.25">
      <c r="A27" s="333"/>
      <c r="B27" s="304" t="s">
        <v>152</v>
      </c>
      <c r="C27" s="443"/>
      <c r="D27" s="304" t="s">
        <v>153</v>
      </c>
      <c r="E27" s="306"/>
      <c r="F27" s="334" t="s">
        <v>146</v>
      </c>
      <c r="G27" s="308"/>
      <c r="I27" s="267"/>
      <c r="J27" s="314"/>
      <c r="K27" s="308"/>
      <c r="M27" s="309"/>
      <c r="N27" s="310"/>
    </row>
    <row r="28" spans="1:16" ht="14.45" hidden="1" x14ac:dyDescent="0.3">
      <c r="A28" s="333" t="s">
        <v>218</v>
      </c>
      <c r="B28" s="335">
        <v>0</v>
      </c>
      <c r="C28" s="305" t="s">
        <v>140</v>
      </c>
      <c r="D28" s="308">
        <v>0.7</v>
      </c>
      <c r="E28" s="305" t="s">
        <v>145</v>
      </c>
      <c r="F28" s="299">
        <v>0</v>
      </c>
      <c r="G28" s="318" t="s">
        <v>62</v>
      </c>
      <c r="I28" s="267"/>
      <c r="K28" s="308"/>
      <c r="L28" s="318"/>
      <c r="M28" s="337"/>
      <c r="N28" s="338"/>
    </row>
    <row r="29" spans="1:16" ht="14.45" hidden="1" x14ac:dyDescent="0.3">
      <c r="A29" s="333"/>
      <c r="B29" s="312"/>
      <c r="C29" s="305"/>
      <c r="D29" s="312"/>
      <c r="E29" s="305"/>
      <c r="F29" s="339"/>
      <c r="G29" s="306"/>
      <c r="H29" s="314"/>
      <c r="I29" s="305"/>
      <c r="J29" s="314"/>
      <c r="K29" s="308"/>
      <c r="L29" s="308"/>
      <c r="M29" s="340"/>
      <c r="N29" s="338"/>
    </row>
    <row r="30" spans="1:16" ht="28.5" hidden="1" customHeight="1" x14ac:dyDescent="0.25">
      <c r="A30" s="330">
        <v>51300</v>
      </c>
      <c r="B30" s="810" t="s">
        <v>230</v>
      </c>
      <c r="C30" s="810"/>
      <c r="D30" s="810"/>
      <c r="E30" s="810"/>
      <c r="F30" s="810"/>
      <c r="G30" s="810"/>
      <c r="H30" s="810"/>
      <c r="I30" s="810"/>
      <c r="J30" s="810"/>
      <c r="K30" s="810"/>
      <c r="L30" s="331">
        <v>0</v>
      </c>
      <c r="M30" s="332" t="s">
        <v>49</v>
      </c>
      <c r="N30" s="299"/>
    </row>
    <row r="31" spans="1:16" ht="14.45" hidden="1" x14ac:dyDescent="0.3">
      <c r="A31" s="333"/>
      <c r="B31" s="304" t="s">
        <v>152</v>
      </c>
      <c r="C31" s="305"/>
      <c r="D31" s="304" t="s">
        <v>153</v>
      </c>
      <c r="E31" s="267"/>
      <c r="F31" s="304" t="s">
        <v>163</v>
      </c>
      <c r="G31" s="306"/>
      <c r="H31" s="334" t="s">
        <v>146</v>
      </c>
      <c r="I31" s="308"/>
      <c r="J31" s="267"/>
      <c r="K31" s="308"/>
      <c r="L31" s="308"/>
      <c r="M31" s="340"/>
      <c r="N31" s="338"/>
    </row>
    <row r="32" spans="1:16" ht="14.45" hidden="1" x14ac:dyDescent="0.3">
      <c r="A32" s="333" t="s">
        <v>218</v>
      </c>
      <c r="B32" s="335">
        <v>0</v>
      </c>
      <c r="C32" s="305" t="s">
        <v>140</v>
      </c>
      <c r="D32" s="308">
        <v>0.3</v>
      </c>
      <c r="E32" s="305" t="s">
        <v>214</v>
      </c>
      <c r="F32" s="308">
        <v>0.05</v>
      </c>
      <c r="G32" s="305" t="s">
        <v>145</v>
      </c>
      <c r="H32" s="299">
        <v>0</v>
      </c>
      <c r="I32" s="318" t="s">
        <v>49</v>
      </c>
      <c r="J32" s="267"/>
      <c r="K32" s="308"/>
      <c r="L32" s="308"/>
      <c r="M32" s="340"/>
      <c r="N32" s="338"/>
    </row>
    <row r="33" spans="1:14" ht="14.45" hidden="1" x14ac:dyDescent="0.3">
      <c r="A33" s="333"/>
      <c r="B33" s="312"/>
      <c r="C33" s="305"/>
      <c r="D33" s="312"/>
      <c r="E33" s="305"/>
      <c r="F33" s="339"/>
      <c r="G33" s="306"/>
      <c r="H33" s="314"/>
      <c r="I33" s="305"/>
      <c r="J33" s="314"/>
      <c r="K33" s="308"/>
      <c r="L33" s="308"/>
      <c r="M33" s="340"/>
      <c r="N33" s="338"/>
    </row>
    <row r="34" spans="1:14" hidden="1" x14ac:dyDescent="0.25">
      <c r="A34" s="341" t="s">
        <v>154</v>
      </c>
      <c r="B34" s="810" t="s">
        <v>155</v>
      </c>
      <c r="C34" s="810"/>
      <c r="D34" s="810"/>
      <c r="E34" s="810"/>
      <c r="F34" s="810"/>
      <c r="G34" s="810"/>
      <c r="H34" s="810"/>
      <c r="I34" s="810"/>
      <c r="J34" s="810"/>
      <c r="K34" s="810"/>
      <c r="L34" s="331">
        <v>0</v>
      </c>
      <c r="M34" s="332" t="s">
        <v>49</v>
      </c>
    </row>
    <row r="35" spans="1:14" ht="14.45" hidden="1" x14ac:dyDescent="0.3">
      <c r="A35" s="342"/>
      <c r="B35" s="304" t="s">
        <v>152</v>
      </c>
      <c r="C35" s="305"/>
      <c r="D35" s="304" t="s">
        <v>153</v>
      </c>
      <c r="E35" s="305"/>
      <c r="F35" s="334" t="s">
        <v>156</v>
      </c>
      <c r="G35" s="308"/>
      <c r="H35" s="334" t="s">
        <v>146</v>
      </c>
      <c r="I35" s="308"/>
      <c r="L35" s="334"/>
      <c r="M35" s="343"/>
      <c r="N35" s="338"/>
    </row>
    <row r="36" spans="1:14" hidden="1" x14ac:dyDescent="0.25">
      <c r="A36" s="344" t="s">
        <v>219</v>
      </c>
      <c r="B36" s="335">
        <v>0</v>
      </c>
      <c r="C36" s="305" t="s">
        <v>140</v>
      </c>
      <c r="D36" s="312">
        <v>0.3</v>
      </c>
      <c r="E36" s="305" t="s">
        <v>140</v>
      </c>
      <c r="F36" s="345">
        <v>0.1</v>
      </c>
      <c r="G36" s="305" t="s">
        <v>145</v>
      </c>
      <c r="H36" s="334">
        <v>0</v>
      </c>
      <c r="I36" s="318" t="s">
        <v>49</v>
      </c>
      <c r="J36" s="267"/>
      <c r="K36" s="267"/>
      <c r="L36" s="346"/>
      <c r="M36" s="337"/>
      <c r="N36" s="338"/>
    </row>
    <row r="37" spans="1:14" hidden="1" x14ac:dyDescent="0.25">
      <c r="A37" s="344"/>
      <c r="B37" s="308"/>
      <c r="C37" s="305"/>
      <c r="D37" s="312"/>
      <c r="E37" s="305"/>
      <c r="F37" s="345"/>
      <c r="G37" s="305"/>
      <c r="H37" s="314"/>
      <c r="I37" s="305"/>
      <c r="J37" s="334"/>
      <c r="K37" s="318"/>
      <c r="L37" s="346"/>
      <c r="M37" s="337"/>
      <c r="N37" s="338"/>
    </row>
    <row r="38" spans="1:14" ht="22.5" hidden="1" customHeight="1" x14ac:dyDescent="0.25">
      <c r="A38" s="341">
        <v>57300</v>
      </c>
      <c r="B38" s="810" t="s">
        <v>233</v>
      </c>
      <c r="C38" s="810"/>
      <c r="D38" s="810"/>
      <c r="E38" s="810"/>
      <c r="F38" s="810"/>
      <c r="G38" s="810"/>
      <c r="H38" s="810"/>
      <c r="I38" s="810"/>
      <c r="J38" s="810"/>
      <c r="K38" s="810"/>
      <c r="L38" s="331">
        <v>0</v>
      </c>
      <c r="M38" s="332" t="s">
        <v>66</v>
      </c>
    </row>
    <row r="39" spans="1:14" hidden="1" x14ac:dyDescent="0.25">
      <c r="A39" s="344"/>
      <c r="B39" s="308"/>
      <c r="C39" s="305"/>
      <c r="D39" s="406" t="s">
        <v>234</v>
      </c>
      <c r="E39" s="305"/>
      <c r="F39" s="345"/>
      <c r="G39" s="305"/>
      <c r="H39" s="314"/>
      <c r="I39" s="305"/>
      <c r="J39" s="334"/>
      <c r="K39" s="318"/>
      <c r="L39" s="346"/>
      <c r="M39" s="337"/>
      <c r="N39" s="338"/>
    </row>
    <row r="40" spans="1:14" hidden="1" x14ac:dyDescent="0.25">
      <c r="A40" s="344"/>
      <c r="B40" s="308"/>
      <c r="C40" s="305"/>
      <c r="D40" s="312">
        <v>0</v>
      </c>
      <c r="E40" s="305"/>
      <c r="F40" s="345"/>
      <c r="G40" s="305"/>
      <c r="H40" s="314"/>
      <c r="I40" s="305"/>
      <c r="J40" s="334"/>
      <c r="K40" s="318"/>
      <c r="L40" s="346"/>
      <c r="M40" s="337"/>
      <c r="N40" s="338"/>
    </row>
    <row r="41" spans="1:14" hidden="1" x14ac:dyDescent="0.25">
      <c r="A41" s="344"/>
      <c r="B41" s="308"/>
      <c r="C41" s="305"/>
      <c r="D41" s="312"/>
      <c r="E41" s="305"/>
      <c r="F41" s="345"/>
      <c r="G41" s="305"/>
      <c r="H41" s="314"/>
      <c r="I41" s="305"/>
      <c r="J41" s="334"/>
      <c r="K41" s="318"/>
      <c r="L41" s="346"/>
      <c r="M41" s="337"/>
      <c r="N41" s="338"/>
    </row>
    <row r="42" spans="1:14" x14ac:dyDescent="0.25">
      <c r="A42" s="330">
        <v>50300</v>
      </c>
      <c r="B42" s="809" t="s">
        <v>151</v>
      </c>
      <c r="C42" s="809"/>
      <c r="D42" s="809"/>
      <c r="E42" s="809"/>
      <c r="F42" s="809"/>
      <c r="G42" s="809"/>
      <c r="H42" s="809"/>
      <c r="I42" s="809"/>
      <c r="J42" s="809"/>
      <c r="K42" s="809"/>
      <c r="L42" s="331">
        <v>114.84</v>
      </c>
      <c r="M42" s="332" t="s">
        <v>62</v>
      </c>
      <c r="N42" s="338"/>
    </row>
    <row r="43" spans="1:14" x14ac:dyDescent="0.25">
      <c r="A43" s="333"/>
      <c r="B43" s="304" t="s">
        <v>152</v>
      </c>
      <c r="C43" s="460"/>
      <c r="D43" s="304" t="s">
        <v>153</v>
      </c>
      <c r="E43" s="306"/>
      <c r="F43" s="334" t="s">
        <v>146</v>
      </c>
      <c r="G43" s="308"/>
      <c r="I43" s="267"/>
      <c r="J43" s="314"/>
      <c r="K43" s="308"/>
      <c r="M43" s="309"/>
      <c r="N43" s="338"/>
    </row>
    <row r="44" spans="1:14" x14ac:dyDescent="0.25">
      <c r="A44" s="333" t="s">
        <v>218</v>
      </c>
      <c r="B44" s="335">
        <v>255.2</v>
      </c>
      <c r="C44" s="460" t="s">
        <v>140</v>
      </c>
      <c r="D44" s="308">
        <v>0.45</v>
      </c>
      <c r="E44" s="460" t="s">
        <v>145</v>
      </c>
      <c r="F44" s="299">
        <v>114.84</v>
      </c>
      <c r="G44" s="318" t="s">
        <v>62</v>
      </c>
      <c r="I44" s="267"/>
      <c r="K44" s="308"/>
      <c r="L44" s="318"/>
      <c r="M44" s="337"/>
      <c r="N44" s="338"/>
    </row>
    <row r="45" spans="1:14" x14ac:dyDescent="0.25">
      <c r="A45" s="333" t="s">
        <v>132</v>
      </c>
      <c r="B45" s="335">
        <v>26.6</v>
      </c>
      <c r="C45" s="528" t="s">
        <v>140</v>
      </c>
      <c r="D45" s="308">
        <v>0.65</v>
      </c>
      <c r="E45" s="528" t="s">
        <v>145</v>
      </c>
      <c r="F45" s="299">
        <v>17.290000000000003</v>
      </c>
      <c r="G45" s="318" t="s">
        <v>62</v>
      </c>
      <c r="I45" s="267"/>
      <c r="K45" s="308"/>
      <c r="L45" s="318"/>
      <c r="M45" s="337"/>
      <c r="N45" s="338"/>
    </row>
    <row r="46" spans="1:14" x14ac:dyDescent="0.25">
      <c r="A46" s="333"/>
      <c r="B46" s="335"/>
      <c r="C46" s="528"/>
      <c r="D46" s="308"/>
      <c r="E46" s="528"/>
      <c r="F46" s="299"/>
      <c r="G46" s="318"/>
      <c r="I46" s="267"/>
      <c r="K46" s="308"/>
      <c r="L46" s="318"/>
      <c r="M46" s="337"/>
      <c r="N46" s="338"/>
    </row>
    <row r="47" spans="1:14" x14ac:dyDescent="0.25">
      <c r="A47" s="330">
        <v>50100</v>
      </c>
      <c r="B47" s="809" t="s">
        <v>290</v>
      </c>
      <c r="C47" s="809"/>
      <c r="D47" s="809"/>
      <c r="E47" s="809"/>
      <c r="F47" s="809"/>
      <c r="G47" s="809"/>
      <c r="H47" s="809"/>
      <c r="I47" s="809"/>
      <c r="J47" s="809"/>
      <c r="K47" s="809"/>
      <c r="L47" s="331">
        <v>172.6</v>
      </c>
      <c r="M47" s="332" t="s">
        <v>66</v>
      </c>
      <c r="N47" s="338"/>
    </row>
    <row r="48" spans="1:14" x14ac:dyDescent="0.25">
      <c r="A48" s="333" t="s">
        <v>294</v>
      </c>
      <c r="B48" s="304" t="s">
        <v>152</v>
      </c>
      <c r="C48" s="528"/>
      <c r="D48" s="308"/>
      <c r="E48" s="528"/>
      <c r="F48" s="299"/>
      <c r="G48" s="318"/>
      <c r="I48" s="267"/>
      <c r="K48" s="308"/>
      <c r="L48" s="318"/>
      <c r="M48" s="337"/>
      <c r="N48" s="338"/>
    </row>
    <row r="49" spans="1:14" x14ac:dyDescent="0.25">
      <c r="A49" s="333"/>
      <c r="B49" s="335">
        <v>172.6</v>
      </c>
      <c r="C49" s="460" t="s">
        <v>66</v>
      </c>
      <c r="D49" s="308"/>
      <c r="E49" s="460"/>
      <c r="F49" s="299"/>
      <c r="G49" s="318"/>
      <c r="I49" s="267"/>
      <c r="K49" s="308"/>
      <c r="L49" s="318"/>
      <c r="M49" s="337"/>
      <c r="N49" s="338"/>
    </row>
    <row r="50" spans="1:14" x14ac:dyDescent="0.25">
      <c r="A50" s="333"/>
      <c r="B50" s="335"/>
      <c r="C50" s="531"/>
      <c r="D50" s="308"/>
      <c r="E50" s="531"/>
      <c r="F50" s="299"/>
      <c r="G50" s="318"/>
      <c r="I50" s="267"/>
      <c r="K50" s="308"/>
      <c r="L50" s="318"/>
      <c r="M50" s="337"/>
      <c r="N50" s="338"/>
    </row>
    <row r="51" spans="1:14" ht="15" customHeight="1" x14ac:dyDescent="0.25">
      <c r="A51" s="330">
        <v>58200</v>
      </c>
      <c r="B51" s="809" t="s">
        <v>300</v>
      </c>
      <c r="C51" s="809"/>
      <c r="D51" s="809"/>
      <c r="E51" s="809"/>
      <c r="F51" s="809"/>
      <c r="G51" s="809"/>
      <c r="H51" s="809"/>
      <c r="I51" s="809"/>
      <c r="J51" s="809"/>
      <c r="K51" s="809"/>
      <c r="L51" s="331">
        <v>2559.6579999999999</v>
      </c>
      <c r="M51" s="332" t="s">
        <v>301</v>
      </c>
      <c r="N51" s="338"/>
    </row>
    <row r="52" spans="1:14" x14ac:dyDescent="0.2">
      <c r="A52" s="533"/>
      <c r="B52" s="304" t="s">
        <v>152</v>
      </c>
      <c r="C52" s="531" t="s">
        <v>140</v>
      </c>
      <c r="D52" s="304" t="s">
        <v>159</v>
      </c>
      <c r="E52" s="531" t="s">
        <v>145</v>
      </c>
      <c r="F52" s="304" t="s">
        <v>303</v>
      </c>
      <c r="G52" s="534"/>
      <c r="H52" s="535"/>
      <c r="I52" s="536"/>
      <c r="J52" s="537"/>
      <c r="K52" s="308"/>
      <c r="L52" s="318"/>
      <c r="M52" s="337"/>
      <c r="N52" s="338"/>
    </row>
    <row r="53" spans="1:14" x14ac:dyDescent="0.25">
      <c r="A53" s="333" t="s">
        <v>294</v>
      </c>
      <c r="B53" s="335">
        <v>172.6</v>
      </c>
      <c r="C53" s="531"/>
      <c r="D53" s="308">
        <v>14.83</v>
      </c>
      <c r="E53" s="531"/>
      <c r="F53" s="299">
        <v>2559.6579999999999</v>
      </c>
      <c r="G53" s="318"/>
      <c r="I53" s="267"/>
      <c r="K53" s="308"/>
      <c r="L53" s="318"/>
      <c r="M53" s="337"/>
      <c r="N53" s="338"/>
    </row>
    <row r="54" spans="1:14" x14ac:dyDescent="0.25">
      <c r="A54" s="333"/>
      <c r="B54" s="335"/>
      <c r="C54" s="531"/>
      <c r="D54" s="308"/>
      <c r="E54" s="531"/>
      <c r="F54" s="299"/>
      <c r="G54" s="318"/>
      <c r="I54" s="267"/>
      <c r="K54" s="308"/>
      <c r="L54" s="318"/>
      <c r="M54" s="337"/>
      <c r="N54" s="338"/>
    </row>
    <row r="55" spans="1:14" x14ac:dyDescent="0.25">
      <c r="A55" s="330" t="s">
        <v>264</v>
      </c>
      <c r="B55" s="810" t="s">
        <v>265</v>
      </c>
      <c r="C55" s="810"/>
      <c r="D55" s="810"/>
      <c r="E55" s="810"/>
      <c r="F55" s="810"/>
      <c r="G55" s="810"/>
      <c r="H55" s="810"/>
      <c r="I55" s="810"/>
      <c r="J55" s="810"/>
      <c r="K55" s="810"/>
      <c r="L55" s="331">
        <v>5</v>
      </c>
      <c r="M55" s="332" t="s">
        <v>299</v>
      </c>
      <c r="N55" s="338"/>
    </row>
    <row r="56" spans="1:14" x14ac:dyDescent="0.25">
      <c r="A56" s="342"/>
      <c r="B56" s="304" t="s">
        <v>270</v>
      </c>
      <c r="C56" s="460"/>
      <c r="D56" s="304" t="s">
        <v>298</v>
      </c>
      <c r="E56" s="460"/>
      <c r="F56" s="334" t="s">
        <v>146</v>
      </c>
      <c r="I56" s="308"/>
      <c r="L56" s="334"/>
      <c r="M56" s="343"/>
      <c r="N56" s="338"/>
    </row>
    <row r="57" spans="1:14" x14ac:dyDescent="0.25">
      <c r="A57" s="333" t="s">
        <v>311</v>
      </c>
      <c r="B57" s="335">
        <v>17.225999999999999</v>
      </c>
      <c r="C57" s="307" t="s">
        <v>297</v>
      </c>
      <c r="D57" s="308">
        <v>4</v>
      </c>
      <c r="E57" s="531" t="s">
        <v>145</v>
      </c>
      <c r="F57" s="299">
        <v>5</v>
      </c>
      <c r="G57" s="267"/>
      <c r="I57" s="267"/>
      <c r="K57" s="308"/>
      <c r="L57" s="318"/>
      <c r="M57" s="337"/>
      <c r="N57" s="338"/>
    </row>
    <row r="58" spans="1:14" x14ac:dyDescent="0.25">
      <c r="A58" s="333"/>
      <c r="B58" s="335"/>
      <c r="C58" s="531"/>
      <c r="D58" s="308"/>
      <c r="E58" s="531"/>
      <c r="F58" s="299"/>
      <c r="G58" s="318"/>
      <c r="H58" s="299"/>
      <c r="I58" s="267"/>
      <c r="K58" s="308"/>
      <c r="L58" s="318"/>
      <c r="M58" s="337"/>
      <c r="N58" s="338"/>
    </row>
    <row r="59" spans="1:14" x14ac:dyDescent="0.25">
      <c r="A59" s="330">
        <v>51300</v>
      </c>
      <c r="B59" s="810" t="s">
        <v>230</v>
      </c>
      <c r="C59" s="810"/>
      <c r="D59" s="810"/>
      <c r="E59" s="810"/>
      <c r="F59" s="810"/>
      <c r="G59" s="810"/>
      <c r="H59" s="810"/>
      <c r="I59" s="810"/>
      <c r="J59" s="810"/>
      <c r="K59" s="810"/>
      <c r="L59" s="331">
        <v>5.7420000000000009</v>
      </c>
      <c r="M59" s="332" t="s">
        <v>49</v>
      </c>
      <c r="N59" s="338"/>
    </row>
    <row r="60" spans="1:14" x14ac:dyDescent="0.25">
      <c r="A60" s="333"/>
      <c r="B60" s="304" t="s">
        <v>152</v>
      </c>
      <c r="C60" s="460"/>
      <c r="D60" s="304" t="s">
        <v>153</v>
      </c>
      <c r="E60" s="267"/>
      <c r="F60" s="304" t="s">
        <v>163</v>
      </c>
      <c r="G60" s="306"/>
      <c r="H60" s="334" t="s">
        <v>146</v>
      </c>
      <c r="I60" s="308"/>
      <c r="J60" s="267"/>
      <c r="K60" s="308"/>
      <c r="L60" s="308"/>
      <c r="M60" s="340"/>
      <c r="N60" s="338"/>
    </row>
    <row r="61" spans="1:14" x14ac:dyDescent="0.25">
      <c r="A61" s="333" t="s">
        <v>218</v>
      </c>
      <c r="B61" s="335">
        <v>255.2</v>
      </c>
      <c r="C61" s="460" t="s">
        <v>140</v>
      </c>
      <c r="D61" s="308">
        <v>0.45</v>
      </c>
      <c r="E61" s="460" t="s">
        <v>214</v>
      </c>
      <c r="F61" s="308">
        <v>0.05</v>
      </c>
      <c r="G61" s="460" t="s">
        <v>145</v>
      </c>
      <c r="H61" s="299">
        <v>5.7420000000000009</v>
      </c>
      <c r="I61" s="318" t="s">
        <v>49</v>
      </c>
      <c r="J61" s="267"/>
      <c r="K61" s="308"/>
      <c r="L61" s="308"/>
      <c r="M61" s="340"/>
      <c r="N61" s="338"/>
    </row>
    <row r="62" spans="1:14" x14ac:dyDescent="0.25">
      <c r="A62" s="333" t="s">
        <v>132</v>
      </c>
      <c r="B62" s="312">
        <v>26.2</v>
      </c>
      <c r="C62" s="528" t="s">
        <v>140</v>
      </c>
      <c r="D62" s="335">
        <v>0.65</v>
      </c>
      <c r="E62" s="528" t="s">
        <v>214</v>
      </c>
      <c r="F62" s="345">
        <v>0.05</v>
      </c>
      <c r="G62" s="528" t="s">
        <v>145</v>
      </c>
      <c r="H62" s="299">
        <v>0.85150000000000015</v>
      </c>
      <c r="I62" s="318" t="s">
        <v>49</v>
      </c>
      <c r="J62" s="314"/>
      <c r="K62" s="308"/>
      <c r="L62" s="308"/>
      <c r="M62" s="340"/>
      <c r="N62" s="338"/>
    </row>
    <row r="63" spans="1:14" x14ac:dyDescent="0.25">
      <c r="A63" s="341" t="s">
        <v>154</v>
      </c>
      <c r="B63" s="810" t="s">
        <v>155</v>
      </c>
      <c r="C63" s="810"/>
      <c r="D63" s="810"/>
      <c r="E63" s="810"/>
      <c r="F63" s="810"/>
      <c r="G63" s="810"/>
      <c r="H63" s="810"/>
      <c r="I63" s="810"/>
      <c r="J63" s="810"/>
      <c r="K63" s="810"/>
      <c r="L63" s="331">
        <v>17.225999999999999</v>
      </c>
      <c r="M63" s="332" t="s">
        <v>49</v>
      </c>
      <c r="N63" s="338"/>
    </row>
    <row r="64" spans="1:14" x14ac:dyDescent="0.25">
      <c r="A64" s="342"/>
      <c r="B64" s="304" t="s">
        <v>152</v>
      </c>
      <c r="C64" s="460"/>
      <c r="D64" s="304" t="s">
        <v>153</v>
      </c>
      <c r="E64" s="460"/>
      <c r="F64" s="334" t="s">
        <v>156</v>
      </c>
      <c r="G64" s="308"/>
      <c r="H64" s="334" t="s">
        <v>146</v>
      </c>
      <c r="I64" s="308"/>
      <c r="L64" s="334"/>
      <c r="M64" s="343"/>
      <c r="N64" s="338"/>
    </row>
    <row r="65" spans="1:16" x14ac:dyDescent="0.25">
      <c r="A65" s="359" t="s">
        <v>219</v>
      </c>
      <c r="B65" s="335">
        <v>255.2</v>
      </c>
      <c r="C65" s="460" t="s">
        <v>140</v>
      </c>
      <c r="D65" s="312">
        <v>0.45</v>
      </c>
      <c r="E65" s="460" t="s">
        <v>140</v>
      </c>
      <c r="F65" s="345">
        <v>0.15</v>
      </c>
      <c r="G65" s="460" t="s">
        <v>145</v>
      </c>
      <c r="H65" s="334">
        <v>17.225999999999999</v>
      </c>
      <c r="I65" s="318" t="s">
        <v>49</v>
      </c>
      <c r="J65" s="267"/>
      <c r="K65" s="267"/>
      <c r="L65" s="346"/>
      <c r="M65" s="337"/>
      <c r="N65" s="338"/>
    </row>
    <row r="66" spans="1:16" x14ac:dyDescent="0.25">
      <c r="A66" s="359" t="s">
        <v>289</v>
      </c>
      <c r="B66" s="308">
        <v>26.2</v>
      </c>
      <c r="C66" s="528" t="s">
        <v>140</v>
      </c>
      <c r="D66" s="312">
        <v>0.65</v>
      </c>
      <c r="E66" s="528" t="s">
        <v>140</v>
      </c>
      <c r="F66" s="345">
        <v>0.15</v>
      </c>
      <c r="G66" s="528" t="s">
        <v>145</v>
      </c>
      <c r="H66" s="334">
        <v>2.5545</v>
      </c>
      <c r="I66" s="318" t="s">
        <v>49</v>
      </c>
      <c r="J66" s="334"/>
      <c r="K66" s="318"/>
      <c r="L66" s="346"/>
      <c r="M66" s="337"/>
      <c r="N66" s="338"/>
    </row>
    <row r="67" spans="1:16" x14ac:dyDescent="0.25">
      <c r="A67" s="347" t="s">
        <v>316</v>
      </c>
      <c r="B67" s="810" t="s">
        <v>204</v>
      </c>
      <c r="C67" s="810"/>
      <c r="D67" s="810"/>
      <c r="E67" s="810"/>
      <c r="F67" s="810"/>
      <c r="G67" s="810"/>
      <c r="H67" s="810"/>
      <c r="I67" s="810"/>
      <c r="J67" s="810"/>
      <c r="K67" s="810"/>
      <c r="L67" s="331">
        <v>6123.66</v>
      </c>
      <c r="M67" s="332" t="s">
        <v>62</v>
      </c>
      <c r="N67" s="299"/>
    </row>
    <row r="68" spans="1:16" x14ac:dyDescent="0.25">
      <c r="A68" s="303" t="s">
        <v>138</v>
      </c>
      <c r="B68" s="304" t="s">
        <v>139</v>
      </c>
      <c r="C68" s="305" t="s">
        <v>140</v>
      </c>
      <c r="D68" s="304" t="s">
        <v>141</v>
      </c>
      <c r="E68" s="305"/>
      <c r="F68" s="304" t="s">
        <v>142</v>
      </c>
      <c r="G68" s="306"/>
      <c r="H68" s="334"/>
      <c r="J68" s="304"/>
      <c r="K68" s="308"/>
      <c r="L68" s="304"/>
      <c r="M68" s="309"/>
      <c r="N68" s="310"/>
      <c r="O68" s="307"/>
    </row>
    <row r="69" spans="1:16" x14ac:dyDescent="0.25">
      <c r="A69" s="311" t="s">
        <v>288</v>
      </c>
      <c r="B69" s="312">
        <v>203</v>
      </c>
      <c r="C69" s="528" t="s">
        <v>140</v>
      </c>
      <c r="D69" s="312">
        <v>7</v>
      </c>
      <c r="E69" s="313" t="s">
        <v>145</v>
      </c>
      <c r="F69" s="312">
        <v>1421</v>
      </c>
      <c r="G69" s="306"/>
      <c r="H69" s="312"/>
      <c r="I69" s="313"/>
      <c r="J69" s="308"/>
      <c r="K69" s="318"/>
      <c r="M69" s="309"/>
      <c r="N69" s="310"/>
      <c r="O69" s="267" t="s">
        <v>157</v>
      </c>
    </row>
    <row r="70" spans="1:16" x14ac:dyDescent="0.25">
      <c r="A70" s="311" t="s">
        <v>312</v>
      </c>
      <c r="B70" s="312">
        <v>624</v>
      </c>
      <c r="C70" s="528" t="s">
        <v>140</v>
      </c>
      <c r="D70" s="312">
        <v>7</v>
      </c>
      <c r="E70" s="313" t="s">
        <v>145</v>
      </c>
      <c r="F70" s="312">
        <v>4368</v>
      </c>
      <c r="G70" s="306"/>
      <c r="H70" s="312"/>
      <c r="I70" s="313"/>
      <c r="J70" s="308"/>
      <c r="K70" s="318"/>
      <c r="M70" s="309"/>
      <c r="N70" s="310"/>
      <c r="O70" s="267" t="s">
        <v>158</v>
      </c>
    </row>
    <row r="71" spans="1:16" x14ac:dyDescent="0.25">
      <c r="A71" s="311" t="s">
        <v>242</v>
      </c>
      <c r="B71" s="312"/>
      <c r="C71" s="525"/>
      <c r="D71" s="312"/>
      <c r="E71" s="313"/>
      <c r="F71" s="312">
        <v>334.66</v>
      </c>
      <c r="G71" s="306"/>
      <c r="H71" s="312"/>
      <c r="I71" s="313"/>
      <c r="J71" s="308"/>
      <c r="K71" s="318"/>
      <c r="M71" s="309"/>
      <c r="N71" s="310"/>
    </row>
    <row r="72" spans="1:16" x14ac:dyDescent="0.25">
      <c r="A72" s="315" t="s">
        <v>146</v>
      </c>
      <c r="B72" s="316"/>
      <c r="C72" s="317"/>
      <c r="D72" s="316"/>
      <c r="E72" s="317"/>
      <c r="F72" s="316">
        <v>6123.66</v>
      </c>
      <c r="G72" s="318"/>
      <c r="H72" s="316"/>
      <c r="I72" s="308"/>
      <c r="J72" s="316"/>
      <c r="K72" s="308"/>
      <c r="M72" s="309"/>
      <c r="N72" s="310"/>
    </row>
    <row r="73" spans="1:16" ht="15.75" thickBot="1" x14ac:dyDescent="0.3">
      <c r="A73" s="348"/>
      <c r="B73" s="308"/>
      <c r="C73" s="305"/>
      <c r="D73" s="312"/>
      <c r="E73" s="305"/>
      <c r="F73" s="314"/>
      <c r="G73" s="305"/>
      <c r="H73" s="299"/>
      <c r="I73" s="318"/>
      <c r="L73" s="318"/>
      <c r="M73" s="337"/>
      <c r="N73" s="338"/>
    </row>
    <row r="74" spans="1:16" s="328" customFormat="1" ht="15.75" customHeight="1" thickBot="1" x14ac:dyDescent="0.3">
      <c r="A74" s="349" t="s">
        <v>168</v>
      </c>
      <c r="B74" s="835" t="s">
        <v>50</v>
      </c>
      <c r="C74" s="835"/>
      <c r="D74" s="835"/>
      <c r="E74" s="835"/>
      <c r="F74" s="835"/>
      <c r="G74" s="835"/>
      <c r="H74" s="835"/>
      <c r="I74" s="835"/>
      <c r="J74" s="835"/>
      <c r="K74" s="835"/>
      <c r="L74" s="835"/>
      <c r="M74" s="836"/>
      <c r="N74" s="327"/>
      <c r="O74" s="267"/>
      <c r="P74" s="268"/>
    </row>
    <row r="75" spans="1:16" ht="15" customHeight="1" x14ac:dyDescent="0.25">
      <c r="A75" s="330">
        <v>57801</v>
      </c>
      <c r="B75" s="809" t="s">
        <v>239</v>
      </c>
      <c r="C75" s="809"/>
      <c r="D75" s="809"/>
      <c r="E75" s="809"/>
      <c r="F75" s="809"/>
      <c r="G75" s="809"/>
      <c r="H75" s="809"/>
      <c r="I75" s="809"/>
      <c r="J75" s="809"/>
      <c r="K75" s="809"/>
      <c r="L75" s="331">
        <v>6155.16</v>
      </c>
      <c r="M75" s="332" t="s">
        <v>62</v>
      </c>
      <c r="N75" s="299"/>
    </row>
    <row r="76" spans="1:16" x14ac:dyDescent="0.25">
      <c r="A76" s="333"/>
      <c r="B76" s="304"/>
      <c r="C76" s="305"/>
      <c r="D76" s="304" t="s">
        <v>161</v>
      </c>
      <c r="E76" s="305"/>
      <c r="F76" s="334" t="s">
        <v>162</v>
      </c>
      <c r="G76" s="306"/>
      <c r="H76" s="334" t="s">
        <v>146</v>
      </c>
      <c r="I76" s="308"/>
      <c r="J76" s="314"/>
      <c r="K76" s="308"/>
      <c r="M76" s="309"/>
      <c r="N76" s="310"/>
    </row>
    <row r="77" spans="1:16" x14ac:dyDescent="0.25">
      <c r="A77" s="342" t="s">
        <v>30</v>
      </c>
      <c r="B77" s="308"/>
      <c r="C77" s="305"/>
      <c r="D77" s="312">
        <v>6123.66</v>
      </c>
      <c r="E77" s="305" t="s">
        <v>140</v>
      </c>
      <c r="F77" s="345">
        <v>1</v>
      </c>
      <c r="G77" s="305" t="s">
        <v>145</v>
      </c>
      <c r="H77" s="299">
        <v>6123.66</v>
      </c>
      <c r="I77" s="318" t="s">
        <v>62</v>
      </c>
      <c r="K77" s="308"/>
      <c r="L77" s="318"/>
      <c r="M77" s="337"/>
      <c r="N77" s="338"/>
    </row>
    <row r="78" spans="1:16" x14ac:dyDescent="0.25">
      <c r="A78" s="333"/>
      <c r="B78" s="312"/>
      <c r="C78" s="305"/>
      <c r="D78" s="312"/>
      <c r="E78" s="305"/>
      <c r="F78" s="339"/>
      <c r="G78" s="306"/>
      <c r="H78" s="314"/>
      <c r="I78" s="305"/>
      <c r="J78" s="314"/>
      <c r="K78" s="308"/>
      <c r="L78" s="308"/>
      <c r="M78" s="340"/>
      <c r="N78" s="338"/>
    </row>
    <row r="79" spans="1:16" x14ac:dyDescent="0.25">
      <c r="A79" s="333" t="s">
        <v>174</v>
      </c>
      <c r="B79" s="312"/>
      <c r="C79" s="305"/>
      <c r="D79" s="312">
        <v>10.5</v>
      </c>
      <c r="E79" s="305" t="s">
        <v>214</v>
      </c>
      <c r="F79" s="345">
        <v>3</v>
      </c>
      <c r="G79" s="306" t="s">
        <v>145</v>
      </c>
      <c r="H79" s="299">
        <v>31.5</v>
      </c>
      <c r="I79" s="318" t="s">
        <v>62</v>
      </c>
      <c r="J79" s="314"/>
      <c r="K79" s="308"/>
      <c r="L79" s="308"/>
      <c r="M79" s="340"/>
      <c r="N79" s="338"/>
    </row>
    <row r="80" spans="1:16" x14ac:dyDescent="0.25">
      <c r="A80" s="333"/>
      <c r="B80" s="312"/>
      <c r="C80" s="305"/>
      <c r="D80" s="312"/>
      <c r="E80" s="305"/>
      <c r="F80" s="339"/>
      <c r="G80" s="306"/>
      <c r="H80" s="314"/>
      <c r="I80" s="305"/>
      <c r="J80" s="314"/>
      <c r="K80" s="308"/>
      <c r="L80" s="308"/>
      <c r="M80" s="340"/>
      <c r="N80" s="338"/>
    </row>
    <row r="81" spans="1:17" ht="12.75" x14ac:dyDescent="0.25">
      <c r="A81" s="350">
        <v>57807</v>
      </c>
      <c r="B81" s="837" t="s">
        <v>240</v>
      </c>
      <c r="C81" s="837"/>
      <c r="D81" s="837"/>
      <c r="E81" s="837"/>
      <c r="F81" s="837"/>
      <c r="G81" s="837"/>
      <c r="H81" s="837"/>
      <c r="I81" s="837"/>
      <c r="J81" s="837"/>
      <c r="K81" s="837"/>
      <c r="L81" s="331">
        <v>309.33299999999997</v>
      </c>
      <c r="M81" s="332" t="s">
        <v>49</v>
      </c>
      <c r="N81" s="299"/>
      <c r="O81" s="351"/>
      <c r="P81" s="834"/>
      <c r="Q81" s="834"/>
    </row>
    <row r="82" spans="1:17" x14ac:dyDescent="0.25">
      <c r="A82" s="342"/>
      <c r="B82" s="304"/>
      <c r="C82" s="305"/>
      <c r="D82" s="304" t="s">
        <v>161</v>
      </c>
      <c r="E82" s="305"/>
      <c r="F82" s="304" t="s">
        <v>163</v>
      </c>
      <c r="G82" s="306"/>
      <c r="H82" s="334" t="s">
        <v>146</v>
      </c>
      <c r="I82" s="308"/>
      <c r="J82" s="314"/>
      <c r="K82" s="308"/>
      <c r="M82" s="309"/>
      <c r="N82" s="310"/>
    </row>
    <row r="83" spans="1:17" x14ac:dyDescent="0.25">
      <c r="A83" s="342" t="s">
        <v>30</v>
      </c>
      <c r="B83" s="312"/>
      <c r="C83" s="305"/>
      <c r="D83" s="312">
        <v>6123.66</v>
      </c>
      <c r="E83" s="305" t="s">
        <v>140</v>
      </c>
      <c r="F83" s="338">
        <v>0.05</v>
      </c>
      <c r="G83" s="305" t="s">
        <v>145</v>
      </c>
      <c r="H83" s="299">
        <v>306.18299999999999</v>
      </c>
      <c r="I83" s="318" t="s">
        <v>49</v>
      </c>
      <c r="L83" s="318"/>
      <c r="M83" s="337"/>
      <c r="N83" s="338"/>
    </row>
    <row r="84" spans="1:17" x14ac:dyDescent="0.25">
      <c r="A84" s="342"/>
      <c r="B84" s="312"/>
      <c r="C84" s="305"/>
      <c r="D84" s="312"/>
      <c r="E84" s="305"/>
      <c r="F84" s="335"/>
      <c r="G84" s="305"/>
      <c r="H84" s="299"/>
      <c r="I84" s="318"/>
      <c r="L84" s="318"/>
      <c r="M84" s="337"/>
      <c r="N84" s="338"/>
    </row>
    <row r="85" spans="1:17" x14ac:dyDescent="0.25">
      <c r="A85" s="342" t="s">
        <v>174</v>
      </c>
      <c r="B85" s="312"/>
      <c r="C85" s="305"/>
      <c r="D85" s="335">
        <v>31.5</v>
      </c>
      <c r="E85" s="305" t="s">
        <v>214</v>
      </c>
      <c r="F85" s="335">
        <v>0.1</v>
      </c>
      <c r="G85" s="305" t="s">
        <v>145</v>
      </c>
      <c r="H85" s="299">
        <v>3.1500000000000004</v>
      </c>
      <c r="I85" s="318" t="s">
        <v>49</v>
      </c>
      <c r="L85" s="318"/>
      <c r="M85" s="337"/>
      <c r="N85" s="338"/>
    </row>
    <row r="86" spans="1:17" x14ac:dyDescent="0.25">
      <c r="A86" s="342"/>
      <c r="B86" s="312"/>
      <c r="C86" s="305"/>
      <c r="D86" s="312"/>
      <c r="E86" s="305"/>
      <c r="F86" s="312"/>
      <c r="G86" s="305"/>
      <c r="H86" s="299"/>
      <c r="I86" s="318"/>
      <c r="L86" s="318"/>
      <c r="M86" s="337"/>
      <c r="N86" s="338"/>
    </row>
    <row r="87" spans="1:17" ht="22.5" customHeight="1" x14ac:dyDescent="0.25">
      <c r="A87" s="347">
        <v>57801</v>
      </c>
      <c r="B87" s="810" t="s">
        <v>239</v>
      </c>
      <c r="C87" s="810"/>
      <c r="D87" s="810"/>
      <c r="E87" s="810"/>
      <c r="F87" s="810"/>
      <c r="G87" s="810"/>
      <c r="H87" s="810"/>
      <c r="I87" s="810"/>
      <c r="J87" s="810"/>
      <c r="K87" s="810"/>
      <c r="L87" s="331">
        <v>309.33299999999997</v>
      </c>
      <c r="M87" s="332" t="s">
        <v>49</v>
      </c>
      <c r="N87" s="299"/>
      <c r="O87" s="351"/>
      <c r="P87" s="834"/>
      <c r="Q87" s="834"/>
    </row>
    <row r="88" spans="1:17" x14ac:dyDescent="0.25">
      <c r="A88" s="342"/>
      <c r="B88" s="304"/>
      <c r="C88" s="305"/>
      <c r="D88" s="304" t="s">
        <v>165</v>
      </c>
      <c r="E88" s="305"/>
      <c r="F88" s="334" t="s">
        <v>205</v>
      </c>
      <c r="G88" s="306"/>
      <c r="H88" s="334" t="s">
        <v>146</v>
      </c>
      <c r="I88" s="308"/>
      <c r="J88" s="314"/>
      <c r="K88" s="308"/>
      <c r="M88" s="309"/>
      <c r="N88" s="310"/>
    </row>
    <row r="89" spans="1:17" x14ac:dyDescent="0.25">
      <c r="A89" s="342"/>
      <c r="B89" s="312"/>
      <c r="C89" s="305"/>
      <c r="D89" s="312">
        <v>309.33299999999997</v>
      </c>
      <c r="E89" s="305" t="s">
        <v>140</v>
      </c>
      <c r="F89" s="312">
        <v>1</v>
      </c>
      <c r="G89" s="306" t="s">
        <v>145</v>
      </c>
      <c r="H89" s="299">
        <v>309.33299999999997</v>
      </c>
      <c r="I89" s="304" t="s">
        <v>49</v>
      </c>
      <c r="J89" s="314"/>
      <c r="K89" s="308"/>
      <c r="L89" s="318"/>
      <c r="M89" s="337"/>
      <c r="N89" s="338"/>
    </row>
    <row r="90" spans="1:17" x14ac:dyDescent="0.25">
      <c r="A90" s="342"/>
      <c r="B90" s="352"/>
      <c r="C90" s="335"/>
      <c r="D90" s="338"/>
      <c r="E90" s="335"/>
      <c r="F90" s="353"/>
      <c r="G90" s="354"/>
      <c r="H90" s="355"/>
      <c r="I90" s="305"/>
      <c r="J90" s="314"/>
      <c r="K90" s="335"/>
      <c r="L90" s="308"/>
      <c r="M90" s="340"/>
      <c r="N90" s="338"/>
    </row>
    <row r="91" spans="1:17" ht="22.5" customHeight="1" x14ac:dyDescent="0.25">
      <c r="A91" s="330">
        <v>57807</v>
      </c>
      <c r="B91" s="810" t="s">
        <v>240</v>
      </c>
      <c r="C91" s="810"/>
      <c r="D91" s="810"/>
      <c r="E91" s="810"/>
      <c r="F91" s="810"/>
      <c r="G91" s="810"/>
      <c r="H91" s="810"/>
      <c r="I91" s="810"/>
      <c r="J91" s="810"/>
      <c r="K91" s="810"/>
      <c r="L91" s="331">
        <v>4587.4083899999996</v>
      </c>
      <c r="M91" s="332" t="s">
        <v>114</v>
      </c>
      <c r="N91" s="299"/>
      <c r="O91" s="351"/>
      <c r="P91" s="834"/>
      <c r="Q91" s="834"/>
    </row>
    <row r="92" spans="1:17" x14ac:dyDescent="0.25">
      <c r="A92" s="342"/>
      <c r="C92" s="267"/>
      <c r="D92" s="304" t="s">
        <v>49</v>
      </c>
      <c r="E92" s="305"/>
      <c r="F92" s="304" t="s">
        <v>159</v>
      </c>
      <c r="G92" s="306"/>
      <c r="H92" s="334" t="s">
        <v>146</v>
      </c>
      <c r="I92" s="308"/>
      <c r="J92" s="314"/>
      <c r="K92" s="308"/>
      <c r="M92" s="309"/>
      <c r="N92" s="310"/>
    </row>
    <row r="93" spans="1:17" x14ac:dyDescent="0.25">
      <c r="A93" s="342"/>
      <c r="C93" s="267"/>
      <c r="D93" s="312">
        <v>309.33299999999997</v>
      </c>
      <c r="E93" s="305" t="s">
        <v>140</v>
      </c>
      <c r="F93" s="312">
        <v>14.83</v>
      </c>
      <c r="G93" s="306" t="s">
        <v>145</v>
      </c>
      <c r="H93" s="299">
        <v>4587.4083899999996</v>
      </c>
      <c r="I93" s="304" t="s">
        <v>167</v>
      </c>
      <c r="J93" s="314"/>
      <c r="K93" s="308"/>
      <c r="L93" s="318"/>
      <c r="M93" s="337"/>
      <c r="N93" s="338"/>
    </row>
    <row r="94" spans="1:17" ht="15.75" thickBot="1" x14ac:dyDescent="0.3">
      <c r="A94" s="342"/>
      <c r="C94" s="267"/>
      <c r="D94" s="312"/>
      <c r="E94" s="443"/>
      <c r="F94" s="312"/>
      <c r="G94" s="306"/>
      <c r="H94" s="299"/>
      <c r="I94" s="304"/>
      <c r="J94" s="314"/>
      <c r="K94" s="308"/>
      <c r="L94" s="318"/>
      <c r="M94" s="337"/>
      <c r="N94" s="338"/>
    </row>
    <row r="95" spans="1:17" x14ac:dyDescent="0.25">
      <c r="A95" s="366" t="s">
        <v>177</v>
      </c>
      <c r="B95" s="818" t="s">
        <v>251</v>
      </c>
      <c r="C95" s="818"/>
      <c r="D95" s="818"/>
      <c r="E95" s="818"/>
      <c r="F95" s="818"/>
      <c r="G95" s="818"/>
      <c r="H95" s="818"/>
      <c r="I95" s="818"/>
      <c r="J95" s="818"/>
      <c r="K95" s="818"/>
      <c r="L95" s="818"/>
      <c r="M95" s="819"/>
      <c r="N95" s="338"/>
    </row>
    <row r="96" spans="1:17" x14ac:dyDescent="0.25">
      <c r="A96" s="330" t="s">
        <v>263</v>
      </c>
      <c r="B96" s="810" t="s">
        <v>268</v>
      </c>
      <c r="C96" s="810"/>
      <c r="D96" s="810"/>
      <c r="E96" s="810"/>
      <c r="F96" s="810"/>
      <c r="G96" s="810"/>
      <c r="H96" s="810"/>
      <c r="I96" s="810"/>
      <c r="J96" s="810"/>
      <c r="K96" s="810"/>
      <c r="L96" s="331">
        <v>5.102240000000001</v>
      </c>
      <c r="M96" s="332" t="s">
        <v>49</v>
      </c>
      <c r="N96" s="338"/>
    </row>
    <row r="97" spans="1:14" x14ac:dyDescent="0.25">
      <c r="A97" s="342"/>
      <c r="B97" s="304" t="s">
        <v>139</v>
      </c>
      <c r="C97" s="443" t="s">
        <v>140</v>
      </c>
      <c r="D97" s="304" t="s">
        <v>141</v>
      </c>
      <c r="E97" s="443"/>
      <c r="F97" s="304" t="s">
        <v>269</v>
      </c>
      <c r="G97" s="304" t="s">
        <v>272</v>
      </c>
      <c r="H97" s="299"/>
      <c r="I97" s="304"/>
      <c r="J97" s="314"/>
      <c r="K97" s="308"/>
      <c r="L97" s="318"/>
      <c r="M97" s="337"/>
      <c r="N97" s="338"/>
    </row>
    <row r="98" spans="1:14" x14ac:dyDescent="0.25">
      <c r="A98" s="342" t="s">
        <v>307</v>
      </c>
      <c r="B98" s="267">
        <v>4.46</v>
      </c>
      <c r="C98" s="267"/>
      <c r="D98" s="312">
        <v>1.1000000000000001</v>
      </c>
      <c r="E98" s="443"/>
      <c r="F98" s="312">
        <v>0.08</v>
      </c>
      <c r="G98" s="306">
        <v>0.39248000000000005</v>
      </c>
      <c r="H98" s="299"/>
      <c r="I98" s="304"/>
      <c r="J98" s="314"/>
      <c r="K98" s="308"/>
      <c r="L98" s="318"/>
      <c r="M98" s="337"/>
      <c r="N98" s="338"/>
    </row>
    <row r="99" spans="1:14" x14ac:dyDescent="0.25">
      <c r="A99" s="342"/>
      <c r="C99" s="267"/>
      <c r="D99" s="443"/>
      <c r="E99" s="443"/>
      <c r="F99" s="312"/>
      <c r="G99" s="306"/>
      <c r="H99" s="299"/>
      <c r="I99" s="304"/>
      <c r="J99" s="314"/>
      <c r="K99" s="308"/>
      <c r="L99" s="318"/>
      <c r="M99" s="337"/>
      <c r="N99" s="338"/>
    </row>
    <row r="100" spans="1:14" x14ac:dyDescent="0.25">
      <c r="A100" s="342"/>
      <c r="B100" s="304" t="s">
        <v>270</v>
      </c>
      <c r="C100" s="443" t="s">
        <v>214</v>
      </c>
      <c r="D100" s="304" t="s">
        <v>271</v>
      </c>
      <c r="E100" s="443"/>
      <c r="F100" s="304" t="s">
        <v>272</v>
      </c>
      <c r="G100" s="306"/>
      <c r="H100" s="299"/>
      <c r="I100" s="304"/>
      <c r="J100" s="314"/>
      <c r="K100" s="308"/>
      <c r="L100" s="318"/>
      <c r="M100" s="337"/>
      <c r="N100" s="338"/>
    </row>
    <row r="101" spans="1:14" x14ac:dyDescent="0.25">
      <c r="A101" s="342"/>
      <c r="B101" s="267">
        <v>0.39248000000000005</v>
      </c>
      <c r="C101" s="267"/>
      <c r="D101" s="312">
        <v>13</v>
      </c>
      <c r="E101" s="443"/>
      <c r="F101" s="312">
        <v>5.102240000000001</v>
      </c>
      <c r="G101" s="306"/>
      <c r="H101" s="299"/>
      <c r="I101" s="304"/>
      <c r="J101" s="314"/>
      <c r="K101" s="308"/>
      <c r="L101" s="318"/>
      <c r="M101" s="337"/>
      <c r="N101" s="338"/>
    </row>
    <row r="102" spans="1:14" x14ac:dyDescent="0.25">
      <c r="A102" s="342"/>
      <c r="C102" s="267"/>
      <c r="D102" s="312"/>
      <c r="E102" s="443"/>
      <c r="F102" s="312"/>
      <c r="G102" s="306"/>
      <c r="H102" s="299"/>
      <c r="I102" s="304"/>
      <c r="J102" s="314"/>
      <c r="K102" s="308"/>
      <c r="L102" s="318"/>
      <c r="M102" s="337"/>
      <c r="N102" s="338"/>
    </row>
    <row r="103" spans="1:14" x14ac:dyDescent="0.25">
      <c r="A103" s="330">
        <v>94991</v>
      </c>
      <c r="B103" s="810" t="s">
        <v>273</v>
      </c>
      <c r="C103" s="810"/>
      <c r="D103" s="810"/>
      <c r="E103" s="810"/>
      <c r="F103" s="810"/>
      <c r="G103" s="810"/>
      <c r="H103" s="810"/>
      <c r="I103" s="810"/>
      <c r="J103" s="810"/>
      <c r="K103" s="810"/>
      <c r="L103" s="331">
        <v>7.6872000000000007</v>
      </c>
      <c r="M103" s="332" t="s">
        <v>49</v>
      </c>
      <c r="N103" s="338"/>
    </row>
    <row r="104" spans="1:14" x14ac:dyDescent="0.25">
      <c r="A104" s="342" t="s">
        <v>274</v>
      </c>
      <c r="B104" s="304" t="s">
        <v>139</v>
      </c>
      <c r="C104" s="443" t="s">
        <v>140</v>
      </c>
      <c r="D104" s="304" t="s">
        <v>141</v>
      </c>
      <c r="E104" s="531" t="s">
        <v>140</v>
      </c>
      <c r="F104" s="304" t="s">
        <v>269</v>
      </c>
      <c r="G104" s="531" t="s">
        <v>145</v>
      </c>
      <c r="H104" s="304" t="s">
        <v>272</v>
      </c>
      <c r="I104" s="304"/>
      <c r="J104" s="314"/>
      <c r="K104" s="308"/>
      <c r="L104" s="318"/>
      <c r="M104" s="337"/>
      <c r="N104" s="338"/>
    </row>
    <row r="105" spans="1:14" x14ac:dyDescent="0.25">
      <c r="A105" s="342"/>
      <c r="B105" s="312">
        <v>4.46</v>
      </c>
      <c r="C105" s="267"/>
      <c r="D105" s="312">
        <v>1.1000000000000001</v>
      </c>
      <c r="E105" s="443"/>
      <c r="F105" s="312">
        <v>0.08</v>
      </c>
      <c r="H105" s="306">
        <v>0.39248000000000005</v>
      </c>
      <c r="I105" s="304"/>
      <c r="J105" s="314"/>
      <c r="K105" s="308"/>
      <c r="L105" s="318"/>
      <c r="M105" s="337"/>
      <c r="N105" s="338"/>
    </row>
    <row r="106" spans="1:14" x14ac:dyDescent="0.25">
      <c r="A106" s="342"/>
      <c r="C106" s="267"/>
      <c r="D106" s="443"/>
      <c r="E106" s="443"/>
      <c r="F106" s="312"/>
      <c r="G106" s="306"/>
      <c r="I106" s="304"/>
      <c r="J106" s="314"/>
      <c r="K106" s="308"/>
      <c r="L106" s="318"/>
      <c r="M106" s="337"/>
      <c r="N106" s="338"/>
    </row>
    <row r="107" spans="1:14" x14ac:dyDescent="0.25">
      <c r="A107" s="342" t="s">
        <v>274</v>
      </c>
      <c r="B107" s="304" t="s">
        <v>270</v>
      </c>
      <c r="C107" s="443" t="s">
        <v>214</v>
      </c>
      <c r="D107" s="304" t="s">
        <v>271</v>
      </c>
      <c r="E107" s="531" t="s">
        <v>145</v>
      </c>
      <c r="F107" s="304" t="s">
        <v>313</v>
      </c>
      <c r="G107" s="306"/>
      <c r="H107" s="299"/>
      <c r="I107" s="304"/>
      <c r="J107" s="314"/>
      <c r="K107" s="308"/>
      <c r="L107" s="318"/>
      <c r="M107" s="337"/>
      <c r="N107" s="338"/>
    </row>
    <row r="108" spans="1:14" x14ac:dyDescent="0.25">
      <c r="A108" s="342"/>
      <c r="B108" s="312">
        <v>0.39248000000000005</v>
      </c>
      <c r="C108" s="267"/>
      <c r="D108" s="312">
        <v>15</v>
      </c>
      <c r="E108" s="443"/>
      <c r="F108" s="312">
        <v>5.8872000000000009</v>
      </c>
      <c r="G108" s="306"/>
      <c r="H108" s="299"/>
      <c r="I108" s="304"/>
      <c r="J108" s="314"/>
      <c r="K108" s="308"/>
      <c r="L108" s="318"/>
      <c r="M108" s="337"/>
      <c r="N108" s="338"/>
    </row>
    <row r="109" spans="1:14" x14ac:dyDescent="0.25">
      <c r="A109" s="342"/>
      <c r="C109" s="267"/>
      <c r="D109" s="312"/>
      <c r="E109" s="443"/>
      <c r="F109" s="312"/>
      <c r="G109" s="306"/>
      <c r="H109" s="299"/>
      <c r="I109" s="304"/>
      <c r="J109" s="314"/>
      <c r="K109" s="308"/>
      <c r="L109" s="318"/>
      <c r="M109" s="337"/>
      <c r="N109" s="338"/>
    </row>
    <row r="110" spans="1:14" x14ac:dyDescent="0.25">
      <c r="A110" s="342" t="s">
        <v>307</v>
      </c>
      <c r="B110" s="304" t="s">
        <v>139</v>
      </c>
      <c r="C110" s="531" t="s">
        <v>140</v>
      </c>
      <c r="D110" s="304" t="s">
        <v>141</v>
      </c>
      <c r="E110" s="531" t="s">
        <v>140</v>
      </c>
      <c r="F110" s="304" t="s">
        <v>269</v>
      </c>
      <c r="G110" s="531" t="s">
        <v>145</v>
      </c>
      <c r="H110" s="304" t="s">
        <v>272</v>
      </c>
      <c r="I110" s="304"/>
      <c r="J110" s="314"/>
      <c r="K110" s="308"/>
      <c r="L110" s="318"/>
      <c r="M110" s="337"/>
      <c r="N110" s="338"/>
    </row>
    <row r="111" spans="1:14" x14ac:dyDescent="0.25">
      <c r="A111" s="342"/>
      <c r="B111" s="312">
        <v>15</v>
      </c>
      <c r="C111" s="267"/>
      <c r="D111" s="312">
        <v>1.5</v>
      </c>
      <c r="E111" s="531"/>
      <c r="F111" s="312">
        <v>0.08</v>
      </c>
      <c r="G111" s="306"/>
      <c r="H111" s="306">
        <v>1.8</v>
      </c>
      <c r="I111" s="304"/>
      <c r="J111" s="314"/>
      <c r="K111" s="308"/>
      <c r="L111" s="318"/>
      <c r="M111" s="337"/>
      <c r="N111" s="338"/>
    </row>
    <row r="112" spans="1:14" x14ac:dyDescent="0.25">
      <c r="A112" s="342"/>
      <c r="C112" s="267"/>
      <c r="D112" s="312"/>
      <c r="E112" s="531"/>
      <c r="F112" s="312"/>
      <c r="G112" s="306"/>
      <c r="H112" s="299"/>
      <c r="I112" s="304"/>
      <c r="J112" s="314"/>
      <c r="K112" s="308"/>
      <c r="L112" s="318"/>
      <c r="M112" s="337"/>
      <c r="N112" s="338"/>
    </row>
    <row r="113" spans="1:17" x14ac:dyDescent="0.25">
      <c r="A113" s="342" t="s">
        <v>275</v>
      </c>
      <c r="B113" s="304" t="s">
        <v>139</v>
      </c>
      <c r="C113" s="443" t="s">
        <v>140</v>
      </c>
      <c r="D113" s="304" t="s">
        <v>141</v>
      </c>
      <c r="E113" s="443" t="s">
        <v>140</v>
      </c>
      <c r="F113" s="304" t="s">
        <v>271</v>
      </c>
      <c r="G113" s="304" t="s">
        <v>142</v>
      </c>
      <c r="H113" s="299"/>
      <c r="I113" s="304"/>
      <c r="J113" s="314"/>
      <c r="K113" s="308"/>
      <c r="L113" s="318"/>
      <c r="M113" s="337"/>
      <c r="N113" s="338"/>
    </row>
    <row r="114" spans="1:17" x14ac:dyDescent="0.25">
      <c r="A114" s="342"/>
      <c r="B114" s="312">
        <v>1.2</v>
      </c>
      <c r="C114" s="312"/>
      <c r="D114" s="312">
        <v>0.25</v>
      </c>
      <c r="E114" s="312"/>
      <c r="F114" s="312">
        <v>15</v>
      </c>
      <c r="G114" s="312">
        <v>4.5</v>
      </c>
      <c r="H114" s="299"/>
      <c r="I114" s="304"/>
      <c r="J114" s="314"/>
      <c r="K114" s="308"/>
      <c r="L114" s="318"/>
      <c r="M114" s="337"/>
      <c r="N114" s="338"/>
    </row>
    <row r="115" spans="1:17" ht="15.75" thickBot="1" x14ac:dyDescent="0.3">
      <c r="A115" s="342"/>
      <c r="C115" s="267"/>
      <c r="D115" s="312"/>
      <c r="E115" s="305"/>
      <c r="F115" s="312"/>
      <c r="G115" s="306"/>
      <c r="H115" s="299"/>
      <c r="I115" s="304"/>
      <c r="J115" s="314"/>
      <c r="K115" s="308"/>
      <c r="L115" s="318"/>
      <c r="M115" s="337"/>
      <c r="N115" s="338"/>
    </row>
    <row r="116" spans="1:17" s="328" customFormat="1" ht="15.75" customHeight="1" x14ac:dyDescent="0.2">
      <c r="A116" s="366" t="s">
        <v>206</v>
      </c>
      <c r="B116" s="818" t="s">
        <v>55</v>
      </c>
      <c r="C116" s="818"/>
      <c r="D116" s="818"/>
      <c r="E116" s="818"/>
      <c r="F116" s="818"/>
      <c r="G116" s="818"/>
      <c r="H116" s="818"/>
      <c r="I116" s="818"/>
      <c r="J116" s="818"/>
      <c r="K116" s="818"/>
      <c r="L116" s="818"/>
      <c r="M116" s="819"/>
      <c r="N116" s="327"/>
      <c r="O116" s="312"/>
      <c r="P116" s="356"/>
      <c r="Q116" s="356"/>
    </row>
    <row r="117" spans="1:17" ht="28.5" customHeight="1" x14ac:dyDescent="0.25">
      <c r="A117" s="347">
        <v>5213409</v>
      </c>
      <c r="B117" s="810" t="s">
        <v>171</v>
      </c>
      <c r="C117" s="810"/>
      <c r="D117" s="810"/>
      <c r="E117" s="810"/>
      <c r="F117" s="810"/>
      <c r="G117" s="810"/>
      <c r="H117" s="810"/>
      <c r="I117" s="810"/>
      <c r="J117" s="810"/>
      <c r="K117" s="810"/>
      <c r="L117" s="331"/>
      <c r="M117" s="332"/>
      <c r="O117" s="351"/>
      <c r="P117" s="834"/>
      <c r="Q117" s="834"/>
    </row>
    <row r="118" spans="1:17" s="356" customFormat="1" ht="12.75" x14ac:dyDescent="0.2">
      <c r="A118" s="342" t="s">
        <v>172</v>
      </c>
      <c r="B118" s="361" t="s">
        <v>153</v>
      </c>
      <c r="C118" s="361"/>
      <c r="D118" s="361" t="s">
        <v>152</v>
      </c>
      <c r="E118" s="305"/>
      <c r="F118" s="361" t="s">
        <v>173</v>
      </c>
      <c r="G118" s="305"/>
      <c r="H118" s="345"/>
      <c r="I118" s="305"/>
      <c r="J118" s="328"/>
      <c r="K118" s="305"/>
      <c r="L118" s="334">
        <v>89.6</v>
      </c>
      <c r="M118" s="362" t="s">
        <v>62</v>
      </c>
      <c r="N118" s="305"/>
    </row>
    <row r="119" spans="1:17" s="356" customFormat="1" ht="12.75" x14ac:dyDescent="0.2">
      <c r="A119" s="311" t="s">
        <v>288</v>
      </c>
      <c r="B119" s="312">
        <v>7</v>
      </c>
      <c r="C119" s="528" t="s">
        <v>140</v>
      </c>
      <c r="D119" s="312">
        <v>4</v>
      </c>
      <c r="E119" s="305" t="s">
        <v>140</v>
      </c>
      <c r="F119" s="345">
        <v>3</v>
      </c>
      <c r="G119" s="437" t="s">
        <v>145</v>
      </c>
      <c r="H119" s="345">
        <v>84</v>
      </c>
      <c r="I119" s="305" t="s">
        <v>140</v>
      </c>
      <c r="J119" s="363">
        <v>0.4</v>
      </c>
      <c r="K119" s="305" t="s">
        <v>145</v>
      </c>
      <c r="L119" s="345">
        <v>33.6</v>
      </c>
      <c r="M119" s="364" t="s">
        <v>62</v>
      </c>
      <c r="N119" s="305"/>
    </row>
    <row r="120" spans="1:17" s="356" customFormat="1" ht="12.75" x14ac:dyDescent="0.2">
      <c r="A120" s="311" t="s">
        <v>312</v>
      </c>
      <c r="B120" s="312">
        <v>7</v>
      </c>
      <c r="C120" s="528" t="s">
        <v>140</v>
      </c>
      <c r="D120" s="312">
        <v>4</v>
      </c>
      <c r="E120" s="460" t="s">
        <v>140</v>
      </c>
      <c r="F120" s="345">
        <v>5</v>
      </c>
      <c r="G120" s="460" t="s">
        <v>145</v>
      </c>
      <c r="H120" s="345">
        <v>140</v>
      </c>
      <c r="I120" s="460" t="s">
        <v>140</v>
      </c>
      <c r="J120" s="363">
        <v>0.4</v>
      </c>
      <c r="K120" s="460" t="s">
        <v>145</v>
      </c>
      <c r="L120" s="345">
        <v>56</v>
      </c>
      <c r="M120" s="364"/>
      <c r="N120" s="305"/>
    </row>
    <row r="121" spans="1:17" s="356" customFormat="1" ht="12.75" x14ac:dyDescent="0.2">
      <c r="A121" s="342"/>
      <c r="B121" s="308"/>
      <c r="C121" s="305"/>
      <c r="D121" s="312"/>
      <c r="E121" s="305"/>
      <c r="F121" s="345"/>
      <c r="G121" s="437"/>
      <c r="H121" s="345"/>
      <c r="I121" s="305"/>
      <c r="J121" s="328"/>
      <c r="K121" s="305"/>
      <c r="L121" s="363"/>
      <c r="M121" s="337"/>
      <c r="N121" s="305"/>
    </row>
    <row r="122" spans="1:17" ht="22.5" customHeight="1" x14ac:dyDescent="0.25">
      <c r="A122" s="342" t="s">
        <v>174</v>
      </c>
      <c r="B122" s="361" t="s">
        <v>153</v>
      </c>
      <c r="C122" s="361"/>
      <c r="D122" s="361" t="s">
        <v>152</v>
      </c>
      <c r="E122" s="361"/>
      <c r="F122" s="361" t="s">
        <v>173</v>
      </c>
      <c r="G122" s="437"/>
      <c r="H122" s="358" t="s">
        <v>175</v>
      </c>
      <c r="I122" s="358"/>
      <c r="J122" s="318" t="s">
        <v>176</v>
      </c>
      <c r="K122" s="318"/>
      <c r="L122" s="318">
        <v>15.75</v>
      </c>
      <c r="M122" s="362" t="s">
        <v>62</v>
      </c>
      <c r="O122" s="365"/>
      <c r="P122" s="838"/>
      <c r="Q122" s="838"/>
    </row>
    <row r="123" spans="1:17" s="356" customFormat="1" ht="12.75" x14ac:dyDescent="0.2">
      <c r="A123" s="311" t="s">
        <v>288</v>
      </c>
      <c r="B123" s="355">
        <v>7</v>
      </c>
      <c r="C123" s="305" t="s">
        <v>140</v>
      </c>
      <c r="D123" s="312">
        <v>1.5</v>
      </c>
      <c r="E123" s="305" t="s">
        <v>140</v>
      </c>
      <c r="F123" s="345">
        <v>1</v>
      </c>
      <c r="G123" s="305" t="s">
        <v>145</v>
      </c>
      <c r="H123" s="314">
        <v>10.5</v>
      </c>
      <c r="I123" s="304" t="s">
        <v>62</v>
      </c>
      <c r="J123" s="363">
        <v>0.5</v>
      </c>
      <c r="K123" s="299">
        <v>5.25</v>
      </c>
      <c r="L123" s="304" t="s">
        <v>62</v>
      </c>
      <c r="M123" s="360"/>
    </row>
    <row r="124" spans="1:17" s="356" customFormat="1" ht="12.75" x14ac:dyDescent="0.2">
      <c r="A124" s="311" t="s">
        <v>312</v>
      </c>
      <c r="B124" s="355">
        <v>7</v>
      </c>
      <c r="C124" s="528" t="s">
        <v>140</v>
      </c>
      <c r="D124" s="312">
        <v>1.5</v>
      </c>
      <c r="E124" s="528" t="s">
        <v>140</v>
      </c>
      <c r="F124" s="345">
        <v>2</v>
      </c>
      <c r="G124" s="528" t="s">
        <v>145</v>
      </c>
      <c r="H124" s="314">
        <v>21</v>
      </c>
      <c r="I124" s="304" t="s">
        <v>49</v>
      </c>
      <c r="J124" s="363">
        <v>0.5</v>
      </c>
      <c r="K124" s="299">
        <v>10.5</v>
      </c>
      <c r="L124" s="304" t="s">
        <v>49</v>
      </c>
      <c r="M124" s="360"/>
    </row>
    <row r="125" spans="1:17" s="356" customFormat="1" ht="13.5" thickBot="1" x14ac:dyDescent="0.25">
      <c r="A125" s="541"/>
      <c r="B125" s="372"/>
      <c r="C125" s="542"/>
      <c r="D125" s="543"/>
      <c r="E125" s="542"/>
      <c r="F125" s="544"/>
      <c r="G125" s="542"/>
      <c r="H125" s="543"/>
      <c r="I125" s="542"/>
      <c r="J125" s="545"/>
      <c r="K125" s="542"/>
      <c r="L125" s="546"/>
      <c r="M125" s="547"/>
      <c r="N125" s="307"/>
    </row>
    <row r="126" spans="1:17" s="328" customFormat="1" ht="0.75" hidden="1" customHeight="1" thickBot="1" x14ac:dyDescent="0.3">
      <c r="A126" s="366" t="s">
        <v>177</v>
      </c>
      <c r="B126" s="835" t="s">
        <v>67</v>
      </c>
      <c r="C126" s="835"/>
      <c r="D126" s="835"/>
      <c r="E126" s="835"/>
      <c r="F126" s="835"/>
      <c r="G126" s="835"/>
      <c r="H126" s="835"/>
      <c r="I126" s="835"/>
      <c r="J126" s="835"/>
      <c r="K126" s="835"/>
      <c r="L126" s="835"/>
      <c r="M126" s="836"/>
      <c r="N126" s="327"/>
      <c r="O126" s="267"/>
      <c r="P126" s="268"/>
    </row>
    <row r="127" spans="1:17" ht="12.75" hidden="1" customHeight="1" x14ac:dyDescent="0.25">
      <c r="A127" s="367" t="s">
        <v>70</v>
      </c>
      <c r="B127" s="839" t="s">
        <v>178</v>
      </c>
      <c r="C127" s="839"/>
      <c r="D127" s="839"/>
      <c r="E127" s="839"/>
      <c r="F127" s="839"/>
      <c r="G127" s="839"/>
      <c r="H127" s="839"/>
      <c r="I127" s="839"/>
      <c r="J127" s="839"/>
      <c r="K127" s="839"/>
      <c r="L127" s="368">
        <v>0</v>
      </c>
      <c r="M127" s="369" t="s">
        <v>164</v>
      </c>
      <c r="O127" s="351"/>
      <c r="P127" s="834"/>
      <c r="Q127" s="834"/>
    </row>
    <row r="128" spans="1:17" ht="14.25" hidden="1" customHeight="1" x14ac:dyDescent="0.25">
      <c r="A128" s="342"/>
      <c r="B128" s="304" t="s">
        <v>165</v>
      </c>
      <c r="C128" s="305"/>
      <c r="D128" s="334" t="s">
        <v>166</v>
      </c>
      <c r="E128" s="267"/>
      <c r="F128" s="334" t="s">
        <v>103</v>
      </c>
      <c r="G128" s="306"/>
      <c r="H128" s="334" t="s">
        <v>146</v>
      </c>
      <c r="I128" s="308"/>
      <c r="J128" s="314"/>
      <c r="K128" s="308"/>
      <c r="M128" s="309"/>
      <c r="N128" s="310"/>
    </row>
    <row r="129" spans="1:14" hidden="1" x14ac:dyDescent="0.25">
      <c r="A129" s="342"/>
      <c r="B129" s="312"/>
      <c r="C129" s="305" t="s">
        <v>140</v>
      </c>
      <c r="D129" s="312"/>
      <c r="E129" s="267"/>
      <c r="F129" s="370">
        <v>0</v>
      </c>
      <c r="G129" s="306" t="s">
        <v>145</v>
      </c>
      <c r="H129" s="299">
        <v>0</v>
      </c>
      <c r="I129" s="304" t="s">
        <v>164</v>
      </c>
      <c r="J129" s="314"/>
      <c r="K129" s="308"/>
      <c r="L129" s="318"/>
      <c r="M129" s="337"/>
      <c r="N129" s="338"/>
    </row>
    <row r="130" spans="1:14" ht="15.75" hidden="1" thickBot="1" x14ac:dyDescent="0.3">
      <c r="A130" s="371"/>
      <c r="B130" s="372"/>
      <c r="C130" s="373"/>
      <c r="D130" s="374"/>
      <c r="E130" s="373"/>
      <c r="F130" s="375"/>
      <c r="G130" s="373"/>
      <c r="H130" s="376"/>
      <c r="I130" s="373"/>
      <c r="J130" s="377"/>
      <c r="K130" s="378"/>
      <c r="L130" s="379"/>
      <c r="M130" s="380"/>
      <c r="N130" s="338"/>
    </row>
    <row r="131" spans="1:14" ht="15.75" hidden="1" thickBot="1" x14ac:dyDescent="0.3">
      <c r="A131" s="349" t="s">
        <v>206</v>
      </c>
      <c r="B131" s="835" t="s">
        <v>207</v>
      </c>
      <c r="C131" s="835"/>
      <c r="D131" s="835"/>
      <c r="E131" s="835"/>
      <c r="F131" s="835"/>
      <c r="G131" s="835"/>
      <c r="H131" s="835"/>
      <c r="I131" s="835"/>
      <c r="J131" s="835"/>
      <c r="K131" s="835"/>
      <c r="L131" s="835"/>
      <c r="M131" s="836"/>
      <c r="N131" s="338"/>
    </row>
    <row r="132" spans="1:14" ht="29.25" hidden="1" customHeight="1" x14ac:dyDescent="0.25">
      <c r="A132" s="330">
        <v>50400</v>
      </c>
      <c r="B132" s="810" t="s">
        <v>208</v>
      </c>
      <c r="C132" s="810"/>
      <c r="D132" s="810"/>
      <c r="E132" s="810"/>
      <c r="F132" s="810"/>
      <c r="G132" s="810"/>
      <c r="H132" s="810"/>
      <c r="I132" s="810"/>
      <c r="J132" s="810"/>
      <c r="K132" s="810"/>
      <c r="L132" s="331">
        <v>45.92745</v>
      </c>
      <c r="M132" s="332" t="s">
        <v>49</v>
      </c>
      <c r="N132" s="338"/>
    </row>
    <row r="133" spans="1:14" hidden="1" x14ac:dyDescent="0.25">
      <c r="A133" s="333"/>
      <c r="B133" s="304"/>
      <c r="C133" s="305"/>
      <c r="D133" s="304" t="s">
        <v>161</v>
      </c>
      <c r="E133" s="305"/>
      <c r="F133" s="334" t="s">
        <v>163</v>
      </c>
      <c r="G133" s="306"/>
      <c r="H133" s="334" t="s">
        <v>146</v>
      </c>
      <c r="I133" s="308"/>
      <c r="J133" s="314"/>
      <c r="K133" s="308"/>
      <c r="M133" s="309"/>
      <c r="N133" s="338"/>
    </row>
    <row r="134" spans="1:14" hidden="1" x14ac:dyDescent="0.25">
      <c r="A134" s="333"/>
      <c r="B134" s="308"/>
      <c r="C134" s="305"/>
      <c r="D134" s="312">
        <v>918.54899999999998</v>
      </c>
      <c r="E134" s="305" t="s">
        <v>140</v>
      </c>
      <c r="F134" s="345">
        <v>0.05</v>
      </c>
      <c r="G134" s="305" t="s">
        <v>145</v>
      </c>
      <c r="H134" s="299">
        <v>45.92745</v>
      </c>
      <c r="I134" s="318" t="s">
        <v>49</v>
      </c>
      <c r="K134" s="308"/>
      <c r="L134" s="318"/>
      <c r="M134" s="337"/>
      <c r="N134" s="338"/>
    </row>
    <row r="135" spans="1:14" hidden="1" x14ac:dyDescent="0.25">
      <c r="A135" s="333"/>
      <c r="B135" s="312"/>
      <c r="C135" s="305"/>
      <c r="D135" s="312"/>
      <c r="E135" s="305"/>
      <c r="F135" s="339"/>
      <c r="G135" s="306"/>
      <c r="H135" s="314"/>
      <c r="I135" s="305"/>
      <c r="J135" s="314"/>
      <c r="K135" s="308"/>
      <c r="L135" s="308"/>
      <c r="M135" s="340"/>
      <c r="N135" s="338"/>
    </row>
    <row r="136" spans="1:14" ht="25.5" hidden="1" customHeight="1" x14ac:dyDescent="0.25">
      <c r="A136" s="330">
        <v>41100</v>
      </c>
      <c r="B136" s="837" t="s">
        <v>209</v>
      </c>
      <c r="C136" s="837"/>
      <c r="D136" s="837"/>
      <c r="E136" s="837"/>
      <c r="F136" s="837"/>
      <c r="G136" s="837"/>
      <c r="H136" s="837"/>
      <c r="I136" s="837"/>
      <c r="J136" s="837"/>
      <c r="K136" s="837"/>
      <c r="L136" s="331">
        <v>321.49214999999998</v>
      </c>
      <c r="M136" s="332" t="s">
        <v>49</v>
      </c>
      <c r="N136" s="338"/>
    </row>
    <row r="137" spans="1:14" hidden="1" x14ac:dyDescent="0.25">
      <c r="A137" s="342"/>
      <c r="B137" s="304"/>
      <c r="C137" s="305"/>
      <c r="D137" s="304" t="s">
        <v>161</v>
      </c>
      <c r="E137" s="305"/>
      <c r="F137" s="304" t="s">
        <v>163</v>
      </c>
      <c r="G137" s="306"/>
      <c r="H137" s="334" t="s">
        <v>146</v>
      </c>
      <c r="I137" s="308"/>
      <c r="J137" s="314"/>
      <c r="K137" s="308"/>
      <c r="M137" s="309"/>
      <c r="N137" s="338"/>
    </row>
    <row r="138" spans="1:14" hidden="1" x14ac:dyDescent="0.25">
      <c r="A138" s="342"/>
      <c r="B138" s="312"/>
      <c r="C138" s="305"/>
      <c r="D138" s="312">
        <v>918.54899999999998</v>
      </c>
      <c r="E138" s="305" t="s">
        <v>140</v>
      </c>
      <c r="F138" s="312">
        <v>0.35</v>
      </c>
      <c r="G138" s="305" t="s">
        <v>145</v>
      </c>
      <c r="H138" s="299">
        <v>321.49214999999998</v>
      </c>
      <c r="I138" s="318" t="s">
        <v>49</v>
      </c>
      <c r="L138" s="318"/>
      <c r="M138" s="337"/>
      <c r="N138" s="338"/>
    </row>
    <row r="139" spans="1:14" hidden="1" x14ac:dyDescent="0.25">
      <c r="A139" s="342"/>
      <c r="B139" s="312"/>
      <c r="C139" s="305"/>
      <c r="D139" s="312"/>
      <c r="E139" s="305"/>
      <c r="F139" s="312"/>
      <c r="G139" s="306"/>
      <c r="H139" s="314"/>
      <c r="I139" s="305"/>
      <c r="J139" s="314"/>
      <c r="K139" s="308"/>
      <c r="L139" s="318"/>
      <c r="M139" s="337"/>
      <c r="N139" s="338"/>
    </row>
    <row r="140" spans="1:14" hidden="1" x14ac:dyDescent="0.25">
      <c r="A140" s="347">
        <v>57807</v>
      </c>
      <c r="B140" s="810" t="s">
        <v>240</v>
      </c>
      <c r="C140" s="810"/>
      <c r="D140" s="810"/>
      <c r="E140" s="810"/>
      <c r="F140" s="810"/>
      <c r="G140" s="810"/>
      <c r="H140" s="810"/>
      <c r="I140" s="810"/>
      <c r="J140" s="810"/>
      <c r="K140" s="810"/>
      <c r="L140" s="331">
        <v>367.4196</v>
      </c>
      <c r="M140" s="332" t="s">
        <v>114</v>
      </c>
      <c r="N140" s="338"/>
    </row>
    <row r="141" spans="1:14" ht="12" hidden="1" customHeight="1" x14ac:dyDescent="0.25">
      <c r="A141" s="342"/>
      <c r="C141" s="267"/>
      <c r="D141" s="304" t="s">
        <v>49</v>
      </c>
      <c r="E141" s="305"/>
      <c r="F141" s="304" t="s">
        <v>159</v>
      </c>
      <c r="G141" s="306"/>
      <c r="H141" s="334" t="s">
        <v>146</v>
      </c>
      <c r="I141" s="308"/>
      <c r="J141" s="314"/>
      <c r="K141" s="308"/>
      <c r="M141" s="309"/>
      <c r="N141" s="338"/>
    </row>
    <row r="142" spans="1:14" hidden="1" x14ac:dyDescent="0.25">
      <c r="A142" s="342"/>
      <c r="C142" s="267"/>
      <c r="D142" s="312">
        <v>45.92745</v>
      </c>
      <c r="E142" s="305" t="s">
        <v>140</v>
      </c>
      <c r="F142" s="312">
        <v>8</v>
      </c>
      <c r="G142" s="306" t="s">
        <v>145</v>
      </c>
      <c r="H142" s="299">
        <v>367.4196</v>
      </c>
      <c r="I142" s="304" t="s">
        <v>167</v>
      </c>
      <c r="J142" s="314"/>
      <c r="K142" s="308"/>
      <c r="L142" s="318"/>
      <c r="M142" s="337"/>
      <c r="N142" s="338"/>
    </row>
    <row r="143" spans="1:14" hidden="1" x14ac:dyDescent="0.25">
      <c r="A143" s="342"/>
      <c r="B143" s="352"/>
      <c r="C143" s="335"/>
      <c r="D143" s="338"/>
      <c r="E143" s="335"/>
      <c r="F143" s="353"/>
      <c r="G143" s="354"/>
      <c r="H143" s="355"/>
      <c r="I143" s="305"/>
      <c r="J143" s="314"/>
      <c r="K143" s="335"/>
      <c r="L143" s="308"/>
      <c r="M143" s="340"/>
      <c r="N143" s="338"/>
    </row>
    <row r="144" spans="1:14" hidden="1" x14ac:dyDescent="0.25">
      <c r="A144" s="347" t="s">
        <v>231</v>
      </c>
      <c r="B144" s="810" t="s">
        <v>232</v>
      </c>
      <c r="C144" s="810"/>
      <c r="D144" s="810"/>
      <c r="E144" s="810"/>
      <c r="F144" s="810"/>
      <c r="G144" s="810"/>
      <c r="H144" s="810"/>
      <c r="I144" s="810"/>
      <c r="J144" s="810"/>
      <c r="K144" s="810"/>
      <c r="L144" s="331">
        <v>335.49214999999998</v>
      </c>
      <c r="M144" s="332" t="s">
        <v>49</v>
      </c>
      <c r="N144" s="338"/>
    </row>
    <row r="145" spans="1:14" hidden="1" x14ac:dyDescent="0.25">
      <c r="A145" s="342"/>
      <c r="B145" s="304"/>
      <c r="C145" s="305"/>
      <c r="D145" s="304" t="s">
        <v>161</v>
      </c>
      <c r="E145" s="305"/>
      <c r="F145" s="304" t="s">
        <v>163</v>
      </c>
      <c r="G145" s="354"/>
      <c r="H145" s="334" t="s">
        <v>146</v>
      </c>
      <c r="I145" s="305"/>
      <c r="J145" s="314"/>
      <c r="K145" s="335"/>
      <c r="L145" s="308"/>
      <c r="M145" s="340"/>
      <c r="N145" s="338"/>
    </row>
    <row r="146" spans="1:14" hidden="1" x14ac:dyDescent="0.25">
      <c r="A146" s="342"/>
      <c r="B146" s="352"/>
      <c r="C146" s="335"/>
      <c r="D146" s="312">
        <v>918.54899999999998</v>
      </c>
      <c r="E146" s="335" t="s">
        <v>214</v>
      </c>
      <c r="F146" s="353">
        <v>0.35</v>
      </c>
      <c r="G146" s="354" t="s">
        <v>145</v>
      </c>
      <c r="H146" s="318">
        <v>321.49214999999998</v>
      </c>
      <c r="I146" s="304" t="s">
        <v>49</v>
      </c>
      <c r="J146" s="314"/>
      <c r="K146" s="335"/>
      <c r="L146" s="308"/>
      <c r="M146" s="340"/>
      <c r="N146" s="338"/>
    </row>
    <row r="147" spans="1:14" hidden="1" x14ac:dyDescent="0.25">
      <c r="A147" s="342"/>
      <c r="B147" s="352"/>
      <c r="C147" s="335"/>
      <c r="D147" s="312"/>
      <c r="E147" s="335"/>
      <c r="F147" s="353"/>
      <c r="G147" s="354"/>
      <c r="H147" s="355"/>
      <c r="I147" s="305"/>
      <c r="J147" s="314"/>
      <c r="K147" s="335"/>
      <c r="L147" s="308"/>
      <c r="M147" s="340"/>
      <c r="N147" s="338"/>
    </row>
    <row r="148" spans="1:14" hidden="1" x14ac:dyDescent="0.25">
      <c r="A148" s="333"/>
      <c r="B148" s="304" t="s">
        <v>152</v>
      </c>
      <c r="C148" s="305"/>
      <c r="D148" s="304" t="s">
        <v>153</v>
      </c>
      <c r="E148" s="306"/>
      <c r="F148" s="334" t="s">
        <v>163</v>
      </c>
      <c r="G148" s="308"/>
      <c r="H148" s="355"/>
      <c r="I148" s="305"/>
      <c r="J148" s="314"/>
      <c r="K148" s="335"/>
      <c r="L148" s="308"/>
      <c r="M148" s="340"/>
      <c r="N148" s="338"/>
    </row>
    <row r="149" spans="1:14" hidden="1" x14ac:dyDescent="0.25">
      <c r="A149" s="333" t="s">
        <v>218</v>
      </c>
      <c r="B149" s="335">
        <v>100</v>
      </c>
      <c r="C149" s="305" t="s">
        <v>140</v>
      </c>
      <c r="D149" s="308">
        <v>0.7</v>
      </c>
      <c r="E149" s="305" t="s">
        <v>214</v>
      </c>
      <c r="F149" s="308">
        <v>0.2</v>
      </c>
      <c r="G149" s="306" t="s">
        <v>145</v>
      </c>
      <c r="H149" s="318">
        <v>14</v>
      </c>
      <c r="I149" s="304" t="s">
        <v>49</v>
      </c>
      <c r="J149" s="314"/>
      <c r="K149" s="335"/>
      <c r="L149" s="308"/>
      <c r="M149" s="340"/>
      <c r="N149" s="338"/>
    </row>
    <row r="150" spans="1:14" hidden="1" x14ac:dyDescent="0.25">
      <c r="A150" s="342"/>
      <c r="B150" s="352"/>
      <c r="C150" s="335"/>
      <c r="D150" s="338"/>
      <c r="E150" s="335"/>
      <c r="F150" s="353"/>
      <c r="G150" s="354"/>
      <c r="H150" s="355"/>
      <c r="I150" s="305"/>
      <c r="J150" s="314"/>
      <c r="K150" s="335"/>
      <c r="L150" s="308"/>
      <c r="M150" s="340"/>
      <c r="N150" s="338"/>
    </row>
    <row r="151" spans="1:14" hidden="1" x14ac:dyDescent="0.25">
      <c r="A151" s="330">
        <v>140203</v>
      </c>
      <c r="B151" s="810" t="s">
        <v>210</v>
      </c>
      <c r="C151" s="810"/>
      <c r="D151" s="810"/>
      <c r="E151" s="810"/>
      <c r="F151" s="810"/>
      <c r="G151" s="810"/>
      <c r="H151" s="810"/>
      <c r="I151" s="810"/>
      <c r="J151" s="810"/>
      <c r="K151" s="810"/>
      <c r="L151" s="331">
        <v>275.56469999999996</v>
      </c>
      <c r="M151" s="332" t="s">
        <v>49</v>
      </c>
      <c r="N151" s="338"/>
    </row>
    <row r="152" spans="1:14" hidden="1" x14ac:dyDescent="0.25">
      <c r="A152" s="342"/>
      <c r="C152" s="267"/>
      <c r="D152" s="304" t="s">
        <v>161</v>
      </c>
      <c r="E152" s="305"/>
      <c r="F152" s="304" t="s">
        <v>163</v>
      </c>
      <c r="G152" s="306"/>
      <c r="H152" s="334" t="s">
        <v>146</v>
      </c>
      <c r="I152" s="308"/>
      <c r="J152" s="314"/>
      <c r="K152" s="308"/>
      <c r="M152" s="309"/>
      <c r="N152" s="338"/>
    </row>
    <row r="153" spans="1:14" hidden="1" x14ac:dyDescent="0.25">
      <c r="A153" s="342"/>
      <c r="C153" s="267"/>
      <c r="D153" s="312">
        <v>918.54899999999998</v>
      </c>
      <c r="E153" s="305" t="s">
        <v>140</v>
      </c>
      <c r="F153" s="312">
        <v>0.3</v>
      </c>
      <c r="G153" s="305" t="s">
        <v>145</v>
      </c>
      <c r="H153" s="299">
        <v>275.56469999999996</v>
      </c>
      <c r="I153" s="318" t="s">
        <v>49</v>
      </c>
      <c r="J153" s="314"/>
      <c r="K153" s="308"/>
      <c r="L153" s="318"/>
      <c r="M153" s="337"/>
      <c r="N153" s="338"/>
    </row>
    <row r="154" spans="1:14" hidden="1" x14ac:dyDescent="0.25">
      <c r="A154" s="342"/>
      <c r="C154" s="267"/>
      <c r="D154" s="312"/>
      <c r="E154" s="305"/>
      <c r="F154" s="312"/>
      <c r="G154" s="306"/>
      <c r="H154" s="299"/>
      <c r="I154" s="304"/>
      <c r="J154" s="314"/>
      <c r="K154" s="308"/>
      <c r="L154" s="318"/>
      <c r="M154" s="337"/>
      <c r="N154" s="338"/>
    </row>
    <row r="155" spans="1:14" hidden="1" x14ac:dyDescent="0.25">
      <c r="A155" s="330">
        <v>52501</v>
      </c>
      <c r="B155" s="810" t="s">
        <v>212</v>
      </c>
      <c r="C155" s="810"/>
      <c r="D155" s="810"/>
      <c r="E155" s="810"/>
      <c r="F155" s="810"/>
      <c r="G155" s="810"/>
      <c r="H155" s="810"/>
      <c r="I155" s="810"/>
      <c r="J155" s="810"/>
      <c r="K155" s="810"/>
      <c r="L155" s="331">
        <v>2.2963724999999999</v>
      </c>
      <c r="M155" s="332" t="s">
        <v>49</v>
      </c>
      <c r="N155" s="338"/>
    </row>
    <row r="156" spans="1:14" hidden="1" x14ac:dyDescent="0.25">
      <c r="A156" s="342"/>
      <c r="C156" s="267"/>
      <c r="D156" s="304" t="s">
        <v>49</v>
      </c>
      <c r="E156" s="305"/>
      <c r="F156" s="304" t="s">
        <v>213</v>
      </c>
      <c r="G156" s="306"/>
      <c r="H156" s="334" t="s">
        <v>146</v>
      </c>
      <c r="I156" s="304"/>
      <c r="J156" s="314"/>
      <c r="K156" s="308"/>
      <c r="L156" s="318"/>
      <c r="M156" s="337"/>
      <c r="N156" s="338"/>
    </row>
    <row r="157" spans="1:14" hidden="1" x14ac:dyDescent="0.25">
      <c r="A157" s="342"/>
      <c r="C157" s="267"/>
      <c r="D157" s="312">
        <v>45.92745</v>
      </c>
      <c r="E157" s="305" t="s">
        <v>214</v>
      </c>
      <c r="F157" s="312">
        <v>0.05</v>
      </c>
      <c r="G157" s="306" t="s">
        <v>145</v>
      </c>
      <c r="H157" s="299">
        <v>2.2963724999999999</v>
      </c>
      <c r="I157" s="318" t="s">
        <v>49</v>
      </c>
      <c r="J157" s="314"/>
      <c r="K157" s="308"/>
      <c r="L157" s="318"/>
      <c r="M157" s="337"/>
      <c r="N157" s="338"/>
    </row>
    <row r="158" spans="1:14" hidden="1" x14ac:dyDescent="0.25">
      <c r="A158" s="342"/>
      <c r="C158" s="267"/>
      <c r="D158" s="312"/>
      <c r="E158" s="305"/>
      <c r="F158" s="312"/>
      <c r="G158" s="306"/>
      <c r="H158" s="299"/>
      <c r="I158" s="304"/>
      <c r="J158" s="314"/>
      <c r="K158" s="308"/>
      <c r="L158" s="318"/>
      <c r="M158" s="337"/>
      <c r="N158" s="338"/>
    </row>
    <row r="159" spans="1:14" ht="23.25" hidden="1" customHeight="1" x14ac:dyDescent="0.25">
      <c r="A159" s="330">
        <v>57901</v>
      </c>
      <c r="B159" s="810" t="s">
        <v>215</v>
      </c>
      <c r="C159" s="810"/>
      <c r="D159" s="810"/>
      <c r="E159" s="810"/>
      <c r="F159" s="810"/>
      <c r="G159" s="810"/>
      <c r="H159" s="810"/>
      <c r="I159" s="810"/>
      <c r="J159" s="810"/>
      <c r="K159" s="810"/>
      <c r="L159" s="331">
        <v>2.2963724999999999</v>
      </c>
      <c r="M159" s="332" t="s">
        <v>49</v>
      </c>
      <c r="N159" s="338"/>
    </row>
    <row r="160" spans="1:14" hidden="1" x14ac:dyDescent="0.25">
      <c r="A160" s="342"/>
      <c r="C160" s="267"/>
      <c r="D160" s="304" t="s">
        <v>49</v>
      </c>
      <c r="E160" s="305"/>
      <c r="F160" s="304" t="s">
        <v>159</v>
      </c>
      <c r="G160" s="306"/>
      <c r="H160" s="334" t="s">
        <v>146</v>
      </c>
      <c r="I160" s="308"/>
      <c r="J160" s="314"/>
      <c r="K160" s="308"/>
      <c r="L160" s="318"/>
      <c r="M160" s="337"/>
      <c r="N160" s="338"/>
    </row>
    <row r="161" spans="1:14" ht="14.25" hidden="1" customHeight="1" x14ac:dyDescent="0.25">
      <c r="A161" s="342"/>
      <c r="C161" s="267"/>
      <c r="D161" s="312">
        <v>2.2963724999999999</v>
      </c>
      <c r="E161" s="305" t="s">
        <v>140</v>
      </c>
      <c r="F161" s="312">
        <v>1</v>
      </c>
      <c r="G161" s="306" t="s">
        <v>145</v>
      </c>
      <c r="H161" s="299">
        <v>2.2963724999999999</v>
      </c>
      <c r="I161" s="304" t="s">
        <v>49</v>
      </c>
      <c r="J161" s="314"/>
      <c r="K161" s="308"/>
      <c r="L161" s="318"/>
      <c r="M161" s="337"/>
      <c r="N161" s="338"/>
    </row>
    <row r="162" spans="1:14" hidden="1" x14ac:dyDescent="0.25">
      <c r="A162" s="342"/>
      <c r="C162" s="267"/>
      <c r="D162" s="312"/>
      <c r="E162" s="305"/>
      <c r="F162" s="312"/>
      <c r="G162" s="306"/>
      <c r="H162" s="299"/>
      <c r="I162" s="304"/>
      <c r="J162" s="314"/>
      <c r="K162" s="308"/>
      <c r="L162" s="318"/>
      <c r="M162" s="337"/>
      <c r="N162" s="338"/>
    </row>
    <row r="163" spans="1:14" ht="23.25" hidden="1" customHeight="1" x14ac:dyDescent="0.25">
      <c r="A163" s="330">
        <v>57907</v>
      </c>
      <c r="B163" s="810" t="s">
        <v>216</v>
      </c>
      <c r="C163" s="810"/>
      <c r="D163" s="810"/>
      <c r="E163" s="810"/>
      <c r="F163" s="810"/>
      <c r="G163" s="810"/>
      <c r="H163" s="810"/>
      <c r="I163" s="810"/>
      <c r="J163" s="810"/>
      <c r="K163" s="810"/>
      <c r="L163" s="331">
        <v>83.955378600000003</v>
      </c>
      <c r="M163" s="332" t="s">
        <v>114</v>
      </c>
      <c r="N163" s="338"/>
    </row>
    <row r="164" spans="1:14" hidden="1" x14ac:dyDescent="0.25">
      <c r="A164" s="342"/>
      <c r="C164" s="267"/>
      <c r="D164" s="304" t="s">
        <v>49</v>
      </c>
      <c r="E164" s="305"/>
      <c r="F164" s="304" t="s">
        <v>159</v>
      </c>
      <c r="G164" s="306"/>
      <c r="H164" s="334" t="s">
        <v>146</v>
      </c>
      <c r="I164" s="308"/>
      <c r="J164" s="314"/>
      <c r="K164" s="308"/>
      <c r="L164" s="318"/>
      <c r="M164" s="337"/>
      <c r="N164" s="338"/>
    </row>
    <row r="165" spans="1:14" hidden="1" x14ac:dyDescent="0.25">
      <c r="A165" s="342"/>
      <c r="C165" s="267"/>
      <c r="D165" s="312">
        <v>2.2963724999999999</v>
      </c>
      <c r="E165" s="305" t="s">
        <v>140</v>
      </c>
      <c r="F165" s="312">
        <v>36.56</v>
      </c>
      <c r="G165" s="306" t="s">
        <v>145</v>
      </c>
      <c r="H165" s="299">
        <v>83.955378600000003</v>
      </c>
      <c r="I165" s="304" t="s">
        <v>114</v>
      </c>
      <c r="J165" s="314"/>
      <c r="K165" s="308"/>
      <c r="L165" s="318"/>
      <c r="M165" s="337"/>
      <c r="N165" s="338"/>
    </row>
    <row r="166" spans="1:14" hidden="1" x14ac:dyDescent="0.25">
      <c r="A166" s="342"/>
      <c r="C166" s="267"/>
      <c r="D166" s="312"/>
      <c r="E166" s="305"/>
      <c r="F166" s="312"/>
      <c r="G166" s="306"/>
      <c r="H166" s="299"/>
      <c r="I166" s="304"/>
      <c r="J166" s="314"/>
      <c r="K166" s="308"/>
      <c r="L166" s="318"/>
      <c r="M166" s="337"/>
      <c r="N166" s="338"/>
    </row>
    <row r="167" spans="1:14" ht="23.25" hidden="1" customHeight="1" x14ac:dyDescent="0.25">
      <c r="A167" s="330">
        <v>52700</v>
      </c>
      <c r="B167" s="810" t="s">
        <v>217</v>
      </c>
      <c r="C167" s="810"/>
      <c r="D167" s="810"/>
      <c r="E167" s="810"/>
      <c r="F167" s="810"/>
      <c r="G167" s="810"/>
      <c r="H167" s="810"/>
      <c r="I167" s="810"/>
      <c r="J167" s="810"/>
      <c r="K167" s="810"/>
      <c r="L167" s="331">
        <v>918.54899999999998</v>
      </c>
      <c r="M167" s="332" t="s">
        <v>62</v>
      </c>
      <c r="N167" s="338"/>
    </row>
    <row r="168" spans="1:14" hidden="1" x14ac:dyDescent="0.25">
      <c r="A168" s="342"/>
      <c r="C168" s="267"/>
      <c r="D168" s="304" t="s">
        <v>161</v>
      </c>
      <c r="E168" s="305"/>
      <c r="F168" s="334" t="s">
        <v>162</v>
      </c>
      <c r="G168" s="306"/>
      <c r="H168" s="334" t="s">
        <v>146</v>
      </c>
      <c r="I168" s="304"/>
      <c r="J168" s="314"/>
      <c r="K168" s="308"/>
      <c r="L168" s="318"/>
      <c r="M168" s="337"/>
      <c r="N168" s="338"/>
    </row>
    <row r="169" spans="1:14" hidden="1" x14ac:dyDescent="0.25">
      <c r="A169" s="342"/>
      <c r="C169" s="267"/>
      <c r="D169" s="312">
        <v>918.54899999999998</v>
      </c>
      <c r="E169" s="305" t="s">
        <v>140</v>
      </c>
      <c r="F169" s="345">
        <v>1</v>
      </c>
      <c r="G169" s="305" t="s">
        <v>145</v>
      </c>
      <c r="H169" s="299">
        <v>918.54899999999998</v>
      </c>
      <c r="I169" s="318" t="s">
        <v>62</v>
      </c>
      <c r="J169" s="314"/>
      <c r="K169" s="308"/>
      <c r="L169" s="318"/>
      <c r="M169" s="337"/>
      <c r="N169" s="338"/>
    </row>
    <row r="170" spans="1:14" hidden="1" x14ac:dyDescent="0.25">
      <c r="A170" s="342"/>
      <c r="C170" s="267"/>
      <c r="D170" s="312"/>
      <c r="E170" s="305"/>
      <c r="F170" s="312"/>
      <c r="G170" s="306"/>
      <c r="H170" s="299"/>
      <c r="I170" s="304"/>
      <c r="J170" s="314"/>
      <c r="K170" s="308"/>
      <c r="L170" s="318"/>
      <c r="M170" s="337"/>
      <c r="N170" s="338"/>
    </row>
    <row r="171" spans="1:14" hidden="1" x14ac:dyDescent="0.25">
      <c r="A171" s="342"/>
      <c r="C171" s="267"/>
      <c r="D171" s="312"/>
      <c r="E171" s="305"/>
      <c r="F171" s="312"/>
      <c r="G171" s="306"/>
      <c r="H171" s="299"/>
      <c r="I171" s="304"/>
      <c r="J171" s="314"/>
      <c r="K171" s="308"/>
      <c r="L171" s="318"/>
      <c r="M171" s="337"/>
      <c r="N171" s="338"/>
    </row>
    <row r="172" spans="1:14" hidden="1" x14ac:dyDescent="0.25">
      <c r="A172" s="330">
        <v>57801</v>
      </c>
      <c r="B172" s="809" t="s">
        <v>239</v>
      </c>
      <c r="C172" s="809"/>
      <c r="D172" s="809"/>
      <c r="E172" s="809"/>
      <c r="F172" s="809"/>
      <c r="G172" s="809"/>
      <c r="H172" s="809"/>
      <c r="I172" s="809"/>
      <c r="J172" s="809"/>
      <c r="K172" s="809"/>
      <c r="L172" s="331">
        <v>918.54899999999998</v>
      </c>
      <c r="M172" s="332" t="s">
        <v>62</v>
      </c>
      <c r="N172" s="338"/>
    </row>
    <row r="173" spans="1:14" hidden="1" x14ac:dyDescent="0.25">
      <c r="A173" s="333"/>
      <c r="B173" s="304"/>
      <c r="C173" s="305"/>
      <c r="D173" s="304" t="s">
        <v>161</v>
      </c>
      <c r="E173" s="305"/>
      <c r="F173" s="334" t="s">
        <v>162</v>
      </c>
      <c r="G173" s="306"/>
      <c r="H173" s="334" t="s">
        <v>146</v>
      </c>
      <c r="I173" s="308"/>
      <c r="J173" s="314"/>
      <c r="K173" s="308"/>
      <c r="M173" s="309"/>
      <c r="N173" s="338"/>
    </row>
    <row r="174" spans="1:14" hidden="1" x14ac:dyDescent="0.25">
      <c r="A174" s="333"/>
      <c r="B174" s="308"/>
      <c r="C174" s="305"/>
      <c r="D174" s="312">
        <v>918.54899999999998</v>
      </c>
      <c r="E174" s="305" t="s">
        <v>140</v>
      </c>
      <c r="F174" s="345">
        <v>1</v>
      </c>
      <c r="G174" s="305" t="s">
        <v>145</v>
      </c>
      <c r="H174" s="299">
        <v>918.54899999999998</v>
      </c>
      <c r="I174" s="318" t="s">
        <v>62</v>
      </c>
      <c r="K174" s="308"/>
      <c r="L174" s="318"/>
      <c r="M174" s="337"/>
      <c r="N174" s="338"/>
    </row>
    <row r="175" spans="1:14" hidden="1" x14ac:dyDescent="0.25">
      <c r="A175" s="402"/>
      <c r="B175" s="308"/>
      <c r="C175" s="305"/>
      <c r="D175" s="312"/>
      <c r="E175" s="305"/>
      <c r="F175" s="345"/>
      <c r="G175" s="305"/>
      <c r="H175" s="314"/>
      <c r="I175" s="305"/>
      <c r="J175" s="334"/>
      <c r="K175" s="318"/>
      <c r="L175" s="346"/>
      <c r="M175" s="299"/>
      <c r="N175" s="338"/>
    </row>
    <row r="176" spans="1:14" ht="15.75" hidden="1" thickBot="1" x14ac:dyDescent="0.3">
      <c r="A176" s="403"/>
      <c r="B176" s="372"/>
      <c r="C176" s="373"/>
      <c r="D176" s="374"/>
      <c r="E176" s="373"/>
      <c r="F176" s="375"/>
      <c r="G176" s="373"/>
      <c r="H176" s="376"/>
      <c r="I176" s="373"/>
      <c r="J176" s="377"/>
      <c r="K176" s="378"/>
      <c r="L176" s="379"/>
      <c r="M176" s="404"/>
      <c r="N176" s="338"/>
    </row>
    <row r="177" spans="1:14" x14ac:dyDescent="0.25">
      <c r="A177" s="402"/>
      <c r="B177" s="308"/>
      <c r="C177" s="305"/>
      <c r="D177" s="312"/>
      <c r="E177" s="305"/>
      <c r="F177" s="345"/>
      <c r="G177" s="305"/>
      <c r="H177" s="314"/>
      <c r="I177" s="305"/>
      <c r="J177" s="334"/>
      <c r="K177" s="318"/>
      <c r="L177" s="346"/>
      <c r="M177" s="299"/>
      <c r="N177" s="338"/>
    </row>
    <row r="178" spans="1:14" x14ac:dyDescent="0.25">
      <c r="A178" s="281"/>
      <c r="B178" s="312"/>
      <c r="C178" s="305"/>
      <c r="D178" s="314"/>
      <c r="E178" s="305"/>
      <c r="F178" s="339"/>
      <c r="G178" s="306"/>
      <c r="I178" s="305"/>
      <c r="J178" s="314" t="s">
        <v>324</v>
      </c>
      <c r="K178" s="308"/>
      <c r="L178" s="308"/>
      <c r="M178" s="314"/>
      <c r="N178" s="338"/>
    </row>
    <row r="179" spans="1:14" x14ac:dyDescent="0.25">
      <c r="A179" s="281"/>
      <c r="B179" s="312"/>
      <c r="C179" s="305"/>
      <c r="D179" s="314"/>
      <c r="E179" s="305"/>
      <c r="F179" s="339"/>
      <c r="G179" s="306"/>
      <c r="I179" s="305"/>
      <c r="J179" s="314"/>
      <c r="K179" s="308"/>
      <c r="L179" s="308"/>
      <c r="M179" s="314"/>
      <c r="N179" s="338"/>
    </row>
    <row r="180" spans="1:14" x14ac:dyDescent="0.25">
      <c r="A180" s="281"/>
      <c r="B180" s="312"/>
      <c r="C180" s="305"/>
      <c r="D180" s="314"/>
      <c r="E180" s="305"/>
      <c r="F180" s="339"/>
      <c r="G180" s="306"/>
      <c r="I180" s="305"/>
      <c r="J180" s="314"/>
      <c r="K180" s="308"/>
      <c r="L180" s="308"/>
      <c r="M180" s="314"/>
      <c r="N180" s="338"/>
    </row>
    <row r="181" spans="1:14" x14ac:dyDescent="0.25">
      <c r="B181" s="312"/>
      <c r="C181" s="305"/>
      <c r="D181" s="314"/>
      <c r="E181" s="305"/>
      <c r="F181" s="339"/>
      <c r="G181" s="306"/>
      <c r="I181" s="305"/>
      <c r="J181" s="314"/>
      <c r="K181" s="308"/>
      <c r="L181" s="308"/>
      <c r="M181" s="314"/>
      <c r="N181" s="338"/>
    </row>
    <row r="182" spans="1:14" x14ac:dyDescent="0.25">
      <c r="A182" s="281" t="s">
        <v>179</v>
      </c>
      <c r="B182" s="312"/>
      <c r="C182" s="305"/>
      <c r="D182" s="314"/>
      <c r="E182" s="305"/>
      <c r="F182" s="840" t="s">
        <v>179</v>
      </c>
      <c r="G182" s="840"/>
      <c r="H182" s="840"/>
      <c r="I182" s="840"/>
      <c r="J182" s="840"/>
      <c r="K182" s="308"/>
      <c r="L182" s="308"/>
      <c r="M182" s="305"/>
      <c r="N182" s="338"/>
    </row>
    <row r="183" spans="1:14" x14ac:dyDescent="0.25">
      <c r="A183" s="281" t="s">
        <v>237</v>
      </c>
      <c r="B183" s="312"/>
      <c r="C183" s="305"/>
      <c r="D183" s="314"/>
      <c r="E183" s="305"/>
      <c r="G183" s="840" t="s">
        <v>235</v>
      </c>
      <c r="H183" s="840"/>
      <c r="I183" s="527"/>
      <c r="J183" s="527"/>
      <c r="K183" s="308"/>
      <c r="L183" s="308"/>
      <c r="M183" s="314"/>
      <c r="N183" s="338"/>
    </row>
    <row r="184" spans="1:14" x14ac:dyDescent="0.25">
      <c r="A184" s="381" t="s">
        <v>75</v>
      </c>
      <c r="B184" s="312"/>
      <c r="C184" s="305"/>
      <c r="D184" s="314"/>
      <c r="E184" s="305"/>
      <c r="G184" s="670" t="s">
        <v>180</v>
      </c>
      <c r="H184" s="671"/>
      <c r="I184" s="305"/>
      <c r="J184" s="314"/>
      <c r="K184" s="308"/>
      <c r="L184" s="308"/>
      <c r="M184" s="314"/>
      <c r="N184" s="338"/>
    </row>
    <row r="185" spans="1:14" x14ac:dyDescent="0.25">
      <c r="G185" s="669" t="s">
        <v>181</v>
      </c>
      <c r="H185" s="668">
        <v>5070331130</v>
      </c>
    </row>
    <row r="186" spans="1:14" x14ac:dyDescent="0.25">
      <c r="G186" s="339"/>
      <c r="H186" s="529"/>
    </row>
  </sheetData>
  <mergeCells count="52">
    <mergeCell ref="G183:H183"/>
    <mergeCell ref="B47:K47"/>
    <mergeCell ref="B163:K163"/>
    <mergeCell ref="B167:K167"/>
    <mergeCell ref="B144:K144"/>
    <mergeCell ref="B117:K117"/>
    <mergeCell ref="F182:J182"/>
    <mergeCell ref="B67:K67"/>
    <mergeCell ref="B140:K140"/>
    <mergeCell ref="B151:K151"/>
    <mergeCell ref="B172:K172"/>
    <mergeCell ref="B155:K155"/>
    <mergeCell ref="B159:K159"/>
    <mergeCell ref="B51:K51"/>
    <mergeCell ref="P127:Q127"/>
    <mergeCell ref="B131:M131"/>
    <mergeCell ref="B132:K132"/>
    <mergeCell ref="B136:K136"/>
    <mergeCell ref="B127:K127"/>
    <mergeCell ref="P122:Q122"/>
    <mergeCell ref="B126:M126"/>
    <mergeCell ref="P87:Q87"/>
    <mergeCell ref="B91:K91"/>
    <mergeCell ref="P91:Q91"/>
    <mergeCell ref="B95:M95"/>
    <mergeCell ref="B96:K96"/>
    <mergeCell ref="B87:K87"/>
    <mergeCell ref="B116:M116"/>
    <mergeCell ref="B103:K103"/>
    <mergeCell ref="P81:Q81"/>
    <mergeCell ref="B74:M74"/>
    <mergeCell ref="B75:K75"/>
    <mergeCell ref="B81:K81"/>
    <mergeCell ref="P117:Q117"/>
    <mergeCell ref="A1:M1"/>
    <mergeCell ref="A2:M2"/>
    <mergeCell ref="A3:M3"/>
    <mergeCell ref="L6:M6"/>
    <mergeCell ref="L7:M7"/>
    <mergeCell ref="B19:M19"/>
    <mergeCell ref="B25:M25"/>
    <mergeCell ref="B26:K26"/>
    <mergeCell ref="B34:K34"/>
    <mergeCell ref="L8:M8"/>
    <mergeCell ref="B30:K30"/>
    <mergeCell ref="B20:M20"/>
    <mergeCell ref="B21:K21"/>
    <mergeCell ref="B42:K42"/>
    <mergeCell ref="B55:K55"/>
    <mergeCell ref="B59:K59"/>
    <mergeCell ref="B63:K63"/>
    <mergeCell ref="B38:K38"/>
  </mergeCells>
  <pageMargins left="0.511811024" right="0.511811024" top="0.78740157499999996" bottom="0.78740157499999996" header="0.31496062000000002" footer="0.31496062000000002"/>
  <pageSetup paperSize="9" scale="51" orientation="portrait" r:id="rId1"/>
  <rowBreaks count="1" manualBreakCount="1">
    <brk id="90" max="12" man="1"/>
  </rowBreaks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4"/>
  <sheetViews>
    <sheetView view="pageBreakPreview" topLeftCell="A88" zoomScaleNormal="100" zoomScaleSheetLayoutView="100" workbookViewId="0">
      <selection activeCell="M154" sqref="A1:M154"/>
    </sheetView>
  </sheetViews>
  <sheetFormatPr defaultColWidth="11" defaultRowHeight="15" x14ac:dyDescent="0.25"/>
  <cols>
    <col min="1" max="1" width="48.28515625" style="267" customWidth="1"/>
    <col min="2" max="2" width="10.140625" style="267" customWidth="1"/>
    <col min="3" max="3" width="3.85546875" style="307" customWidth="1"/>
    <col min="4" max="4" width="10.7109375" style="267" customWidth="1"/>
    <col min="5" max="5" width="3.7109375" style="307" customWidth="1"/>
    <col min="6" max="6" width="14" style="382" customWidth="1"/>
    <col min="7" max="7" width="15.5703125" style="307" bestFit="1" customWidth="1"/>
    <col min="8" max="8" width="10.42578125" style="267" customWidth="1"/>
    <col min="9" max="9" width="6.85546875" style="307" customWidth="1"/>
    <col min="10" max="10" width="8.7109375" style="336" customWidth="1"/>
    <col min="11" max="11" width="10.5703125" style="307" customWidth="1"/>
    <col min="12" max="12" width="10.7109375" style="307" customWidth="1"/>
    <col min="13" max="13" width="11.5703125" style="267" customWidth="1"/>
    <col min="14" max="14" width="14.140625" style="267" customWidth="1"/>
    <col min="15" max="15" width="21.85546875" style="267" hidden="1" customWidth="1"/>
    <col min="16" max="16" width="11" style="268" hidden="1" customWidth="1"/>
    <col min="17" max="17" width="79.140625" style="267" hidden="1" customWidth="1"/>
    <col min="18" max="19" width="8.7109375" style="267" customWidth="1"/>
    <col min="20" max="20" width="8" style="267" customWidth="1"/>
    <col min="21" max="256" width="11" style="267"/>
    <col min="257" max="257" width="38.140625" style="267" customWidth="1"/>
    <col min="258" max="258" width="10.140625" style="267" customWidth="1"/>
    <col min="259" max="259" width="3.85546875" style="267" customWidth="1"/>
    <col min="260" max="260" width="10.7109375" style="267" customWidth="1"/>
    <col min="261" max="261" width="3.7109375" style="267" customWidth="1"/>
    <col min="262" max="262" width="9.42578125" style="267" customWidth="1"/>
    <col min="263" max="263" width="3.7109375" style="267" customWidth="1"/>
    <col min="264" max="264" width="8.5703125" style="267" customWidth="1"/>
    <col min="265" max="265" width="4.42578125" style="267" customWidth="1"/>
    <col min="266" max="266" width="8.7109375" style="267" customWidth="1"/>
    <col min="267" max="267" width="8.85546875" style="267" customWidth="1"/>
    <col min="268" max="268" width="10.7109375" style="267" customWidth="1"/>
    <col min="269" max="269" width="4.85546875" style="267" customWidth="1"/>
    <col min="270" max="270" width="14.140625" style="267" customWidth="1"/>
    <col min="271" max="273" width="0" style="267" hidden="1" customWidth="1"/>
    <col min="274" max="275" width="8.7109375" style="267" customWidth="1"/>
    <col min="276" max="276" width="8" style="267" customWidth="1"/>
    <col min="277" max="512" width="11" style="267"/>
    <col min="513" max="513" width="38.140625" style="267" customWidth="1"/>
    <col min="514" max="514" width="10.140625" style="267" customWidth="1"/>
    <col min="515" max="515" width="3.85546875" style="267" customWidth="1"/>
    <col min="516" max="516" width="10.7109375" style="267" customWidth="1"/>
    <col min="517" max="517" width="3.7109375" style="267" customWidth="1"/>
    <col min="518" max="518" width="9.42578125" style="267" customWidth="1"/>
    <col min="519" max="519" width="3.7109375" style="267" customWidth="1"/>
    <col min="520" max="520" width="8.5703125" style="267" customWidth="1"/>
    <col min="521" max="521" width="4.42578125" style="267" customWidth="1"/>
    <col min="522" max="522" width="8.7109375" style="267" customWidth="1"/>
    <col min="523" max="523" width="8.85546875" style="267" customWidth="1"/>
    <col min="524" max="524" width="10.7109375" style="267" customWidth="1"/>
    <col min="525" max="525" width="4.85546875" style="267" customWidth="1"/>
    <col min="526" max="526" width="14.140625" style="267" customWidth="1"/>
    <col min="527" max="529" width="0" style="267" hidden="1" customWidth="1"/>
    <col min="530" max="531" width="8.7109375" style="267" customWidth="1"/>
    <col min="532" max="532" width="8" style="267" customWidth="1"/>
    <col min="533" max="768" width="11" style="267"/>
    <col min="769" max="769" width="38.140625" style="267" customWidth="1"/>
    <col min="770" max="770" width="10.140625" style="267" customWidth="1"/>
    <col min="771" max="771" width="3.85546875" style="267" customWidth="1"/>
    <col min="772" max="772" width="10.7109375" style="267" customWidth="1"/>
    <col min="773" max="773" width="3.7109375" style="267" customWidth="1"/>
    <col min="774" max="774" width="9.42578125" style="267" customWidth="1"/>
    <col min="775" max="775" width="3.7109375" style="267" customWidth="1"/>
    <col min="776" max="776" width="8.5703125" style="267" customWidth="1"/>
    <col min="777" max="777" width="4.42578125" style="267" customWidth="1"/>
    <col min="778" max="778" width="8.7109375" style="267" customWidth="1"/>
    <col min="779" max="779" width="8.85546875" style="267" customWidth="1"/>
    <col min="780" max="780" width="10.7109375" style="267" customWidth="1"/>
    <col min="781" max="781" width="4.85546875" style="267" customWidth="1"/>
    <col min="782" max="782" width="14.140625" style="267" customWidth="1"/>
    <col min="783" max="785" width="0" style="267" hidden="1" customWidth="1"/>
    <col min="786" max="787" width="8.7109375" style="267" customWidth="1"/>
    <col min="788" max="788" width="8" style="267" customWidth="1"/>
    <col min="789" max="1024" width="11" style="267"/>
    <col min="1025" max="1025" width="38.140625" style="267" customWidth="1"/>
    <col min="1026" max="1026" width="10.140625" style="267" customWidth="1"/>
    <col min="1027" max="1027" width="3.85546875" style="267" customWidth="1"/>
    <col min="1028" max="1028" width="10.7109375" style="267" customWidth="1"/>
    <col min="1029" max="1029" width="3.7109375" style="267" customWidth="1"/>
    <col min="1030" max="1030" width="9.42578125" style="267" customWidth="1"/>
    <col min="1031" max="1031" width="3.7109375" style="267" customWidth="1"/>
    <col min="1032" max="1032" width="8.5703125" style="267" customWidth="1"/>
    <col min="1033" max="1033" width="4.42578125" style="267" customWidth="1"/>
    <col min="1034" max="1034" width="8.7109375" style="267" customWidth="1"/>
    <col min="1035" max="1035" width="8.85546875" style="267" customWidth="1"/>
    <col min="1036" max="1036" width="10.7109375" style="267" customWidth="1"/>
    <col min="1037" max="1037" width="4.85546875" style="267" customWidth="1"/>
    <col min="1038" max="1038" width="14.140625" style="267" customWidth="1"/>
    <col min="1039" max="1041" width="0" style="267" hidden="1" customWidth="1"/>
    <col min="1042" max="1043" width="8.7109375" style="267" customWidth="1"/>
    <col min="1044" max="1044" width="8" style="267" customWidth="1"/>
    <col min="1045" max="1280" width="11" style="267"/>
    <col min="1281" max="1281" width="38.140625" style="267" customWidth="1"/>
    <col min="1282" max="1282" width="10.140625" style="267" customWidth="1"/>
    <col min="1283" max="1283" width="3.85546875" style="267" customWidth="1"/>
    <col min="1284" max="1284" width="10.7109375" style="267" customWidth="1"/>
    <col min="1285" max="1285" width="3.7109375" style="267" customWidth="1"/>
    <col min="1286" max="1286" width="9.42578125" style="267" customWidth="1"/>
    <col min="1287" max="1287" width="3.7109375" style="267" customWidth="1"/>
    <col min="1288" max="1288" width="8.5703125" style="267" customWidth="1"/>
    <col min="1289" max="1289" width="4.42578125" style="267" customWidth="1"/>
    <col min="1290" max="1290" width="8.7109375" style="267" customWidth="1"/>
    <col min="1291" max="1291" width="8.85546875" style="267" customWidth="1"/>
    <col min="1292" max="1292" width="10.7109375" style="267" customWidth="1"/>
    <col min="1293" max="1293" width="4.85546875" style="267" customWidth="1"/>
    <col min="1294" max="1294" width="14.140625" style="267" customWidth="1"/>
    <col min="1295" max="1297" width="0" style="267" hidden="1" customWidth="1"/>
    <col min="1298" max="1299" width="8.7109375" style="267" customWidth="1"/>
    <col min="1300" max="1300" width="8" style="267" customWidth="1"/>
    <col min="1301" max="1536" width="11" style="267"/>
    <col min="1537" max="1537" width="38.140625" style="267" customWidth="1"/>
    <col min="1538" max="1538" width="10.140625" style="267" customWidth="1"/>
    <col min="1539" max="1539" width="3.85546875" style="267" customWidth="1"/>
    <col min="1540" max="1540" width="10.7109375" style="267" customWidth="1"/>
    <col min="1541" max="1541" width="3.7109375" style="267" customWidth="1"/>
    <col min="1542" max="1542" width="9.42578125" style="267" customWidth="1"/>
    <col min="1543" max="1543" width="3.7109375" style="267" customWidth="1"/>
    <col min="1544" max="1544" width="8.5703125" style="267" customWidth="1"/>
    <col min="1545" max="1545" width="4.42578125" style="267" customWidth="1"/>
    <col min="1546" max="1546" width="8.7109375" style="267" customWidth="1"/>
    <col min="1547" max="1547" width="8.85546875" style="267" customWidth="1"/>
    <col min="1548" max="1548" width="10.7109375" style="267" customWidth="1"/>
    <col min="1549" max="1549" width="4.85546875" style="267" customWidth="1"/>
    <col min="1550" max="1550" width="14.140625" style="267" customWidth="1"/>
    <col min="1551" max="1553" width="0" style="267" hidden="1" customWidth="1"/>
    <col min="1554" max="1555" width="8.7109375" style="267" customWidth="1"/>
    <col min="1556" max="1556" width="8" style="267" customWidth="1"/>
    <col min="1557" max="1792" width="11" style="267"/>
    <col min="1793" max="1793" width="38.140625" style="267" customWidth="1"/>
    <col min="1794" max="1794" width="10.140625" style="267" customWidth="1"/>
    <col min="1795" max="1795" width="3.85546875" style="267" customWidth="1"/>
    <col min="1796" max="1796" width="10.7109375" style="267" customWidth="1"/>
    <col min="1797" max="1797" width="3.7109375" style="267" customWidth="1"/>
    <col min="1798" max="1798" width="9.42578125" style="267" customWidth="1"/>
    <col min="1799" max="1799" width="3.7109375" style="267" customWidth="1"/>
    <col min="1800" max="1800" width="8.5703125" style="267" customWidth="1"/>
    <col min="1801" max="1801" width="4.42578125" style="267" customWidth="1"/>
    <col min="1802" max="1802" width="8.7109375" style="267" customWidth="1"/>
    <col min="1803" max="1803" width="8.85546875" style="267" customWidth="1"/>
    <col min="1804" max="1804" width="10.7109375" style="267" customWidth="1"/>
    <col min="1805" max="1805" width="4.85546875" style="267" customWidth="1"/>
    <col min="1806" max="1806" width="14.140625" style="267" customWidth="1"/>
    <col min="1807" max="1809" width="0" style="267" hidden="1" customWidth="1"/>
    <col min="1810" max="1811" width="8.7109375" style="267" customWidth="1"/>
    <col min="1812" max="1812" width="8" style="267" customWidth="1"/>
    <col min="1813" max="2048" width="11" style="267"/>
    <col min="2049" max="2049" width="38.140625" style="267" customWidth="1"/>
    <col min="2050" max="2050" width="10.140625" style="267" customWidth="1"/>
    <col min="2051" max="2051" width="3.85546875" style="267" customWidth="1"/>
    <col min="2052" max="2052" width="10.7109375" style="267" customWidth="1"/>
    <col min="2053" max="2053" width="3.7109375" style="267" customWidth="1"/>
    <col min="2054" max="2054" width="9.42578125" style="267" customWidth="1"/>
    <col min="2055" max="2055" width="3.7109375" style="267" customWidth="1"/>
    <col min="2056" max="2056" width="8.5703125" style="267" customWidth="1"/>
    <col min="2057" max="2057" width="4.42578125" style="267" customWidth="1"/>
    <col min="2058" max="2058" width="8.7109375" style="267" customWidth="1"/>
    <col min="2059" max="2059" width="8.85546875" style="267" customWidth="1"/>
    <col min="2060" max="2060" width="10.7109375" style="267" customWidth="1"/>
    <col min="2061" max="2061" width="4.85546875" style="267" customWidth="1"/>
    <col min="2062" max="2062" width="14.140625" style="267" customWidth="1"/>
    <col min="2063" max="2065" width="0" style="267" hidden="1" customWidth="1"/>
    <col min="2066" max="2067" width="8.7109375" style="267" customWidth="1"/>
    <col min="2068" max="2068" width="8" style="267" customWidth="1"/>
    <col min="2069" max="2304" width="11" style="267"/>
    <col min="2305" max="2305" width="38.140625" style="267" customWidth="1"/>
    <col min="2306" max="2306" width="10.140625" style="267" customWidth="1"/>
    <col min="2307" max="2307" width="3.85546875" style="267" customWidth="1"/>
    <col min="2308" max="2308" width="10.7109375" style="267" customWidth="1"/>
    <col min="2309" max="2309" width="3.7109375" style="267" customWidth="1"/>
    <col min="2310" max="2310" width="9.42578125" style="267" customWidth="1"/>
    <col min="2311" max="2311" width="3.7109375" style="267" customWidth="1"/>
    <col min="2312" max="2312" width="8.5703125" style="267" customWidth="1"/>
    <col min="2313" max="2313" width="4.42578125" style="267" customWidth="1"/>
    <col min="2314" max="2314" width="8.7109375" style="267" customWidth="1"/>
    <col min="2315" max="2315" width="8.85546875" style="267" customWidth="1"/>
    <col min="2316" max="2316" width="10.7109375" style="267" customWidth="1"/>
    <col min="2317" max="2317" width="4.85546875" style="267" customWidth="1"/>
    <col min="2318" max="2318" width="14.140625" style="267" customWidth="1"/>
    <col min="2319" max="2321" width="0" style="267" hidden="1" customWidth="1"/>
    <col min="2322" max="2323" width="8.7109375" style="267" customWidth="1"/>
    <col min="2324" max="2324" width="8" style="267" customWidth="1"/>
    <col min="2325" max="2560" width="11" style="267"/>
    <col min="2561" max="2561" width="38.140625" style="267" customWidth="1"/>
    <col min="2562" max="2562" width="10.140625" style="267" customWidth="1"/>
    <col min="2563" max="2563" width="3.85546875" style="267" customWidth="1"/>
    <col min="2564" max="2564" width="10.7109375" style="267" customWidth="1"/>
    <col min="2565" max="2565" width="3.7109375" style="267" customWidth="1"/>
    <col min="2566" max="2566" width="9.42578125" style="267" customWidth="1"/>
    <col min="2567" max="2567" width="3.7109375" style="267" customWidth="1"/>
    <col min="2568" max="2568" width="8.5703125" style="267" customWidth="1"/>
    <col min="2569" max="2569" width="4.42578125" style="267" customWidth="1"/>
    <col min="2570" max="2570" width="8.7109375" style="267" customWidth="1"/>
    <col min="2571" max="2571" width="8.85546875" style="267" customWidth="1"/>
    <col min="2572" max="2572" width="10.7109375" style="267" customWidth="1"/>
    <col min="2573" max="2573" width="4.85546875" style="267" customWidth="1"/>
    <col min="2574" max="2574" width="14.140625" style="267" customWidth="1"/>
    <col min="2575" max="2577" width="0" style="267" hidden="1" customWidth="1"/>
    <col min="2578" max="2579" width="8.7109375" style="267" customWidth="1"/>
    <col min="2580" max="2580" width="8" style="267" customWidth="1"/>
    <col min="2581" max="2816" width="11" style="267"/>
    <col min="2817" max="2817" width="38.140625" style="267" customWidth="1"/>
    <col min="2818" max="2818" width="10.140625" style="267" customWidth="1"/>
    <col min="2819" max="2819" width="3.85546875" style="267" customWidth="1"/>
    <col min="2820" max="2820" width="10.7109375" style="267" customWidth="1"/>
    <col min="2821" max="2821" width="3.7109375" style="267" customWidth="1"/>
    <col min="2822" max="2822" width="9.42578125" style="267" customWidth="1"/>
    <col min="2823" max="2823" width="3.7109375" style="267" customWidth="1"/>
    <col min="2824" max="2824" width="8.5703125" style="267" customWidth="1"/>
    <col min="2825" max="2825" width="4.42578125" style="267" customWidth="1"/>
    <col min="2826" max="2826" width="8.7109375" style="267" customWidth="1"/>
    <col min="2827" max="2827" width="8.85546875" style="267" customWidth="1"/>
    <col min="2828" max="2828" width="10.7109375" style="267" customWidth="1"/>
    <col min="2829" max="2829" width="4.85546875" style="267" customWidth="1"/>
    <col min="2830" max="2830" width="14.140625" style="267" customWidth="1"/>
    <col min="2831" max="2833" width="0" style="267" hidden="1" customWidth="1"/>
    <col min="2834" max="2835" width="8.7109375" style="267" customWidth="1"/>
    <col min="2836" max="2836" width="8" style="267" customWidth="1"/>
    <col min="2837" max="3072" width="11" style="267"/>
    <col min="3073" max="3073" width="38.140625" style="267" customWidth="1"/>
    <col min="3074" max="3074" width="10.140625" style="267" customWidth="1"/>
    <col min="3075" max="3075" width="3.85546875" style="267" customWidth="1"/>
    <col min="3076" max="3076" width="10.7109375" style="267" customWidth="1"/>
    <col min="3077" max="3077" width="3.7109375" style="267" customWidth="1"/>
    <col min="3078" max="3078" width="9.42578125" style="267" customWidth="1"/>
    <col min="3079" max="3079" width="3.7109375" style="267" customWidth="1"/>
    <col min="3080" max="3080" width="8.5703125" style="267" customWidth="1"/>
    <col min="3081" max="3081" width="4.42578125" style="267" customWidth="1"/>
    <col min="3082" max="3082" width="8.7109375" style="267" customWidth="1"/>
    <col min="3083" max="3083" width="8.85546875" style="267" customWidth="1"/>
    <col min="3084" max="3084" width="10.7109375" style="267" customWidth="1"/>
    <col min="3085" max="3085" width="4.85546875" style="267" customWidth="1"/>
    <col min="3086" max="3086" width="14.140625" style="267" customWidth="1"/>
    <col min="3087" max="3089" width="0" style="267" hidden="1" customWidth="1"/>
    <col min="3090" max="3091" width="8.7109375" style="267" customWidth="1"/>
    <col min="3092" max="3092" width="8" style="267" customWidth="1"/>
    <col min="3093" max="3328" width="11" style="267"/>
    <col min="3329" max="3329" width="38.140625" style="267" customWidth="1"/>
    <col min="3330" max="3330" width="10.140625" style="267" customWidth="1"/>
    <col min="3331" max="3331" width="3.85546875" style="267" customWidth="1"/>
    <col min="3332" max="3332" width="10.7109375" style="267" customWidth="1"/>
    <col min="3333" max="3333" width="3.7109375" style="267" customWidth="1"/>
    <col min="3334" max="3334" width="9.42578125" style="267" customWidth="1"/>
    <col min="3335" max="3335" width="3.7109375" style="267" customWidth="1"/>
    <col min="3336" max="3336" width="8.5703125" style="267" customWidth="1"/>
    <col min="3337" max="3337" width="4.42578125" style="267" customWidth="1"/>
    <col min="3338" max="3338" width="8.7109375" style="267" customWidth="1"/>
    <col min="3339" max="3339" width="8.85546875" style="267" customWidth="1"/>
    <col min="3340" max="3340" width="10.7109375" style="267" customWidth="1"/>
    <col min="3341" max="3341" width="4.85546875" style="267" customWidth="1"/>
    <col min="3342" max="3342" width="14.140625" style="267" customWidth="1"/>
    <col min="3343" max="3345" width="0" style="267" hidden="1" customWidth="1"/>
    <col min="3346" max="3347" width="8.7109375" style="267" customWidth="1"/>
    <col min="3348" max="3348" width="8" style="267" customWidth="1"/>
    <col min="3349" max="3584" width="11" style="267"/>
    <col min="3585" max="3585" width="38.140625" style="267" customWidth="1"/>
    <col min="3586" max="3586" width="10.140625" style="267" customWidth="1"/>
    <col min="3587" max="3587" width="3.85546875" style="267" customWidth="1"/>
    <col min="3588" max="3588" width="10.7109375" style="267" customWidth="1"/>
    <col min="3589" max="3589" width="3.7109375" style="267" customWidth="1"/>
    <col min="3590" max="3590" width="9.42578125" style="267" customWidth="1"/>
    <col min="3591" max="3591" width="3.7109375" style="267" customWidth="1"/>
    <col min="3592" max="3592" width="8.5703125" style="267" customWidth="1"/>
    <col min="3593" max="3593" width="4.42578125" style="267" customWidth="1"/>
    <col min="3594" max="3594" width="8.7109375" style="267" customWidth="1"/>
    <col min="3595" max="3595" width="8.85546875" style="267" customWidth="1"/>
    <col min="3596" max="3596" width="10.7109375" style="267" customWidth="1"/>
    <col min="3597" max="3597" width="4.85546875" style="267" customWidth="1"/>
    <col min="3598" max="3598" width="14.140625" style="267" customWidth="1"/>
    <col min="3599" max="3601" width="0" style="267" hidden="1" customWidth="1"/>
    <col min="3602" max="3603" width="8.7109375" style="267" customWidth="1"/>
    <col min="3604" max="3604" width="8" style="267" customWidth="1"/>
    <col min="3605" max="3840" width="11" style="267"/>
    <col min="3841" max="3841" width="38.140625" style="267" customWidth="1"/>
    <col min="3842" max="3842" width="10.140625" style="267" customWidth="1"/>
    <col min="3843" max="3843" width="3.85546875" style="267" customWidth="1"/>
    <col min="3844" max="3844" width="10.7109375" style="267" customWidth="1"/>
    <col min="3845" max="3845" width="3.7109375" style="267" customWidth="1"/>
    <col min="3846" max="3846" width="9.42578125" style="267" customWidth="1"/>
    <col min="3847" max="3847" width="3.7109375" style="267" customWidth="1"/>
    <col min="3848" max="3848" width="8.5703125" style="267" customWidth="1"/>
    <col min="3849" max="3849" width="4.42578125" style="267" customWidth="1"/>
    <col min="3850" max="3850" width="8.7109375" style="267" customWidth="1"/>
    <col min="3851" max="3851" width="8.85546875" style="267" customWidth="1"/>
    <col min="3852" max="3852" width="10.7109375" style="267" customWidth="1"/>
    <col min="3853" max="3853" width="4.85546875" style="267" customWidth="1"/>
    <col min="3854" max="3854" width="14.140625" style="267" customWidth="1"/>
    <col min="3855" max="3857" width="0" style="267" hidden="1" customWidth="1"/>
    <col min="3858" max="3859" width="8.7109375" style="267" customWidth="1"/>
    <col min="3860" max="3860" width="8" style="267" customWidth="1"/>
    <col min="3861" max="4096" width="11" style="267"/>
    <col min="4097" max="4097" width="38.140625" style="267" customWidth="1"/>
    <col min="4098" max="4098" width="10.140625" style="267" customWidth="1"/>
    <col min="4099" max="4099" width="3.85546875" style="267" customWidth="1"/>
    <col min="4100" max="4100" width="10.7109375" style="267" customWidth="1"/>
    <col min="4101" max="4101" width="3.7109375" style="267" customWidth="1"/>
    <col min="4102" max="4102" width="9.42578125" style="267" customWidth="1"/>
    <col min="4103" max="4103" width="3.7109375" style="267" customWidth="1"/>
    <col min="4104" max="4104" width="8.5703125" style="267" customWidth="1"/>
    <col min="4105" max="4105" width="4.42578125" style="267" customWidth="1"/>
    <col min="4106" max="4106" width="8.7109375" style="267" customWidth="1"/>
    <col min="4107" max="4107" width="8.85546875" style="267" customWidth="1"/>
    <col min="4108" max="4108" width="10.7109375" style="267" customWidth="1"/>
    <col min="4109" max="4109" width="4.85546875" style="267" customWidth="1"/>
    <col min="4110" max="4110" width="14.140625" style="267" customWidth="1"/>
    <col min="4111" max="4113" width="0" style="267" hidden="1" customWidth="1"/>
    <col min="4114" max="4115" width="8.7109375" style="267" customWidth="1"/>
    <col min="4116" max="4116" width="8" style="267" customWidth="1"/>
    <col min="4117" max="4352" width="11" style="267"/>
    <col min="4353" max="4353" width="38.140625" style="267" customWidth="1"/>
    <col min="4354" max="4354" width="10.140625" style="267" customWidth="1"/>
    <col min="4355" max="4355" width="3.85546875" style="267" customWidth="1"/>
    <col min="4356" max="4356" width="10.7109375" style="267" customWidth="1"/>
    <col min="4357" max="4357" width="3.7109375" style="267" customWidth="1"/>
    <col min="4358" max="4358" width="9.42578125" style="267" customWidth="1"/>
    <col min="4359" max="4359" width="3.7109375" style="267" customWidth="1"/>
    <col min="4360" max="4360" width="8.5703125" style="267" customWidth="1"/>
    <col min="4361" max="4361" width="4.42578125" style="267" customWidth="1"/>
    <col min="4362" max="4362" width="8.7109375" style="267" customWidth="1"/>
    <col min="4363" max="4363" width="8.85546875" style="267" customWidth="1"/>
    <col min="4364" max="4364" width="10.7109375" style="267" customWidth="1"/>
    <col min="4365" max="4365" width="4.85546875" style="267" customWidth="1"/>
    <col min="4366" max="4366" width="14.140625" style="267" customWidth="1"/>
    <col min="4367" max="4369" width="0" style="267" hidden="1" customWidth="1"/>
    <col min="4370" max="4371" width="8.7109375" style="267" customWidth="1"/>
    <col min="4372" max="4372" width="8" style="267" customWidth="1"/>
    <col min="4373" max="4608" width="11" style="267"/>
    <col min="4609" max="4609" width="38.140625" style="267" customWidth="1"/>
    <col min="4610" max="4610" width="10.140625" style="267" customWidth="1"/>
    <col min="4611" max="4611" width="3.85546875" style="267" customWidth="1"/>
    <col min="4612" max="4612" width="10.7109375" style="267" customWidth="1"/>
    <col min="4613" max="4613" width="3.7109375" style="267" customWidth="1"/>
    <col min="4614" max="4614" width="9.42578125" style="267" customWidth="1"/>
    <col min="4615" max="4615" width="3.7109375" style="267" customWidth="1"/>
    <col min="4616" max="4616" width="8.5703125" style="267" customWidth="1"/>
    <col min="4617" max="4617" width="4.42578125" style="267" customWidth="1"/>
    <col min="4618" max="4618" width="8.7109375" style="267" customWidth="1"/>
    <col min="4619" max="4619" width="8.85546875" style="267" customWidth="1"/>
    <col min="4620" max="4620" width="10.7109375" style="267" customWidth="1"/>
    <col min="4621" max="4621" width="4.85546875" style="267" customWidth="1"/>
    <col min="4622" max="4622" width="14.140625" style="267" customWidth="1"/>
    <col min="4623" max="4625" width="0" style="267" hidden="1" customWidth="1"/>
    <col min="4626" max="4627" width="8.7109375" style="267" customWidth="1"/>
    <col min="4628" max="4628" width="8" style="267" customWidth="1"/>
    <col min="4629" max="4864" width="11" style="267"/>
    <col min="4865" max="4865" width="38.140625" style="267" customWidth="1"/>
    <col min="4866" max="4866" width="10.140625" style="267" customWidth="1"/>
    <col min="4867" max="4867" width="3.85546875" style="267" customWidth="1"/>
    <col min="4868" max="4868" width="10.7109375" style="267" customWidth="1"/>
    <col min="4869" max="4869" width="3.7109375" style="267" customWidth="1"/>
    <col min="4870" max="4870" width="9.42578125" style="267" customWidth="1"/>
    <col min="4871" max="4871" width="3.7109375" style="267" customWidth="1"/>
    <col min="4872" max="4872" width="8.5703125" style="267" customWidth="1"/>
    <col min="4873" max="4873" width="4.42578125" style="267" customWidth="1"/>
    <col min="4874" max="4874" width="8.7109375" style="267" customWidth="1"/>
    <col min="4875" max="4875" width="8.85546875" style="267" customWidth="1"/>
    <col min="4876" max="4876" width="10.7109375" style="267" customWidth="1"/>
    <col min="4877" max="4877" width="4.85546875" style="267" customWidth="1"/>
    <col min="4878" max="4878" width="14.140625" style="267" customWidth="1"/>
    <col min="4879" max="4881" width="0" style="267" hidden="1" customWidth="1"/>
    <col min="4882" max="4883" width="8.7109375" style="267" customWidth="1"/>
    <col min="4884" max="4884" width="8" style="267" customWidth="1"/>
    <col min="4885" max="5120" width="11" style="267"/>
    <col min="5121" max="5121" width="38.140625" style="267" customWidth="1"/>
    <col min="5122" max="5122" width="10.140625" style="267" customWidth="1"/>
    <col min="5123" max="5123" width="3.85546875" style="267" customWidth="1"/>
    <col min="5124" max="5124" width="10.7109375" style="267" customWidth="1"/>
    <col min="5125" max="5125" width="3.7109375" style="267" customWidth="1"/>
    <col min="5126" max="5126" width="9.42578125" style="267" customWidth="1"/>
    <col min="5127" max="5127" width="3.7109375" style="267" customWidth="1"/>
    <col min="5128" max="5128" width="8.5703125" style="267" customWidth="1"/>
    <col min="5129" max="5129" width="4.42578125" style="267" customWidth="1"/>
    <col min="5130" max="5130" width="8.7109375" style="267" customWidth="1"/>
    <col min="5131" max="5131" width="8.85546875" style="267" customWidth="1"/>
    <col min="5132" max="5132" width="10.7109375" style="267" customWidth="1"/>
    <col min="5133" max="5133" width="4.85546875" style="267" customWidth="1"/>
    <col min="5134" max="5134" width="14.140625" style="267" customWidth="1"/>
    <col min="5135" max="5137" width="0" style="267" hidden="1" customWidth="1"/>
    <col min="5138" max="5139" width="8.7109375" style="267" customWidth="1"/>
    <col min="5140" max="5140" width="8" style="267" customWidth="1"/>
    <col min="5141" max="5376" width="11" style="267"/>
    <col min="5377" max="5377" width="38.140625" style="267" customWidth="1"/>
    <col min="5378" max="5378" width="10.140625" style="267" customWidth="1"/>
    <col min="5379" max="5379" width="3.85546875" style="267" customWidth="1"/>
    <col min="5380" max="5380" width="10.7109375" style="267" customWidth="1"/>
    <col min="5381" max="5381" width="3.7109375" style="267" customWidth="1"/>
    <col min="5382" max="5382" width="9.42578125" style="267" customWidth="1"/>
    <col min="5383" max="5383" width="3.7109375" style="267" customWidth="1"/>
    <col min="5384" max="5384" width="8.5703125" style="267" customWidth="1"/>
    <col min="5385" max="5385" width="4.42578125" style="267" customWidth="1"/>
    <col min="5386" max="5386" width="8.7109375" style="267" customWidth="1"/>
    <col min="5387" max="5387" width="8.85546875" style="267" customWidth="1"/>
    <col min="5388" max="5388" width="10.7109375" style="267" customWidth="1"/>
    <col min="5389" max="5389" width="4.85546875" style="267" customWidth="1"/>
    <col min="5390" max="5390" width="14.140625" style="267" customWidth="1"/>
    <col min="5391" max="5393" width="0" style="267" hidden="1" customWidth="1"/>
    <col min="5394" max="5395" width="8.7109375" style="267" customWidth="1"/>
    <col min="5396" max="5396" width="8" style="267" customWidth="1"/>
    <col min="5397" max="5632" width="11" style="267"/>
    <col min="5633" max="5633" width="38.140625" style="267" customWidth="1"/>
    <col min="5634" max="5634" width="10.140625" style="267" customWidth="1"/>
    <col min="5635" max="5635" width="3.85546875" style="267" customWidth="1"/>
    <col min="5636" max="5636" width="10.7109375" style="267" customWidth="1"/>
    <col min="5637" max="5637" width="3.7109375" style="267" customWidth="1"/>
    <col min="5638" max="5638" width="9.42578125" style="267" customWidth="1"/>
    <col min="5639" max="5639" width="3.7109375" style="267" customWidth="1"/>
    <col min="5640" max="5640" width="8.5703125" style="267" customWidth="1"/>
    <col min="5641" max="5641" width="4.42578125" style="267" customWidth="1"/>
    <col min="5642" max="5642" width="8.7109375" style="267" customWidth="1"/>
    <col min="5643" max="5643" width="8.85546875" style="267" customWidth="1"/>
    <col min="5644" max="5644" width="10.7109375" style="267" customWidth="1"/>
    <col min="5645" max="5645" width="4.85546875" style="267" customWidth="1"/>
    <col min="5646" max="5646" width="14.140625" style="267" customWidth="1"/>
    <col min="5647" max="5649" width="0" style="267" hidden="1" customWidth="1"/>
    <col min="5650" max="5651" width="8.7109375" style="267" customWidth="1"/>
    <col min="5652" max="5652" width="8" style="267" customWidth="1"/>
    <col min="5653" max="5888" width="11" style="267"/>
    <col min="5889" max="5889" width="38.140625" style="267" customWidth="1"/>
    <col min="5890" max="5890" width="10.140625" style="267" customWidth="1"/>
    <col min="5891" max="5891" width="3.85546875" style="267" customWidth="1"/>
    <col min="5892" max="5892" width="10.7109375" style="267" customWidth="1"/>
    <col min="5893" max="5893" width="3.7109375" style="267" customWidth="1"/>
    <col min="5894" max="5894" width="9.42578125" style="267" customWidth="1"/>
    <col min="5895" max="5895" width="3.7109375" style="267" customWidth="1"/>
    <col min="5896" max="5896" width="8.5703125" style="267" customWidth="1"/>
    <col min="5897" max="5897" width="4.42578125" style="267" customWidth="1"/>
    <col min="5898" max="5898" width="8.7109375" style="267" customWidth="1"/>
    <col min="5899" max="5899" width="8.85546875" style="267" customWidth="1"/>
    <col min="5900" max="5900" width="10.7109375" style="267" customWidth="1"/>
    <col min="5901" max="5901" width="4.85546875" style="267" customWidth="1"/>
    <col min="5902" max="5902" width="14.140625" style="267" customWidth="1"/>
    <col min="5903" max="5905" width="0" style="267" hidden="1" customWidth="1"/>
    <col min="5906" max="5907" width="8.7109375" style="267" customWidth="1"/>
    <col min="5908" max="5908" width="8" style="267" customWidth="1"/>
    <col min="5909" max="6144" width="11" style="267"/>
    <col min="6145" max="6145" width="38.140625" style="267" customWidth="1"/>
    <col min="6146" max="6146" width="10.140625" style="267" customWidth="1"/>
    <col min="6147" max="6147" width="3.85546875" style="267" customWidth="1"/>
    <col min="6148" max="6148" width="10.7109375" style="267" customWidth="1"/>
    <col min="6149" max="6149" width="3.7109375" style="267" customWidth="1"/>
    <col min="6150" max="6150" width="9.42578125" style="267" customWidth="1"/>
    <col min="6151" max="6151" width="3.7109375" style="267" customWidth="1"/>
    <col min="6152" max="6152" width="8.5703125" style="267" customWidth="1"/>
    <col min="6153" max="6153" width="4.42578125" style="267" customWidth="1"/>
    <col min="6154" max="6154" width="8.7109375" style="267" customWidth="1"/>
    <col min="6155" max="6155" width="8.85546875" style="267" customWidth="1"/>
    <col min="6156" max="6156" width="10.7109375" style="267" customWidth="1"/>
    <col min="6157" max="6157" width="4.85546875" style="267" customWidth="1"/>
    <col min="6158" max="6158" width="14.140625" style="267" customWidth="1"/>
    <col min="6159" max="6161" width="0" style="267" hidden="1" customWidth="1"/>
    <col min="6162" max="6163" width="8.7109375" style="267" customWidth="1"/>
    <col min="6164" max="6164" width="8" style="267" customWidth="1"/>
    <col min="6165" max="6400" width="11" style="267"/>
    <col min="6401" max="6401" width="38.140625" style="267" customWidth="1"/>
    <col min="6402" max="6402" width="10.140625" style="267" customWidth="1"/>
    <col min="6403" max="6403" width="3.85546875" style="267" customWidth="1"/>
    <col min="6404" max="6404" width="10.7109375" style="267" customWidth="1"/>
    <col min="6405" max="6405" width="3.7109375" style="267" customWidth="1"/>
    <col min="6406" max="6406" width="9.42578125" style="267" customWidth="1"/>
    <col min="6407" max="6407" width="3.7109375" style="267" customWidth="1"/>
    <col min="6408" max="6408" width="8.5703125" style="267" customWidth="1"/>
    <col min="6409" max="6409" width="4.42578125" style="267" customWidth="1"/>
    <col min="6410" max="6410" width="8.7109375" style="267" customWidth="1"/>
    <col min="6411" max="6411" width="8.85546875" style="267" customWidth="1"/>
    <col min="6412" max="6412" width="10.7109375" style="267" customWidth="1"/>
    <col min="6413" max="6413" width="4.85546875" style="267" customWidth="1"/>
    <col min="6414" max="6414" width="14.140625" style="267" customWidth="1"/>
    <col min="6415" max="6417" width="0" style="267" hidden="1" customWidth="1"/>
    <col min="6418" max="6419" width="8.7109375" style="267" customWidth="1"/>
    <col min="6420" max="6420" width="8" style="267" customWidth="1"/>
    <col min="6421" max="6656" width="11" style="267"/>
    <col min="6657" max="6657" width="38.140625" style="267" customWidth="1"/>
    <col min="6658" max="6658" width="10.140625" style="267" customWidth="1"/>
    <col min="6659" max="6659" width="3.85546875" style="267" customWidth="1"/>
    <col min="6660" max="6660" width="10.7109375" style="267" customWidth="1"/>
    <col min="6661" max="6661" width="3.7109375" style="267" customWidth="1"/>
    <col min="6662" max="6662" width="9.42578125" style="267" customWidth="1"/>
    <col min="6663" max="6663" width="3.7109375" style="267" customWidth="1"/>
    <col min="6664" max="6664" width="8.5703125" style="267" customWidth="1"/>
    <col min="6665" max="6665" width="4.42578125" style="267" customWidth="1"/>
    <col min="6666" max="6666" width="8.7109375" style="267" customWidth="1"/>
    <col min="6667" max="6667" width="8.85546875" style="267" customWidth="1"/>
    <col min="6668" max="6668" width="10.7109375" style="267" customWidth="1"/>
    <col min="6669" max="6669" width="4.85546875" style="267" customWidth="1"/>
    <col min="6670" max="6670" width="14.140625" style="267" customWidth="1"/>
    <col min="6671" max="6673" width="0" style="267" hidden="1" customWidth="1"/>
    <col min="6674" max="6675" width="8.7109375" style="267" customWidth="1"/>
    <col min="6676" max="6676" width="8" style="267" customWidth="1"/>
    <col min="6677" max="6912" width="11" style="267"/>
    <col min="6913" max="6913" width="38.140625" style="267" customWidth="1"/>
    <col min="6914" max="6914" width="10.140625" style="267" customWidth="1"/>
    <col min="6915" max="6915" width="3.85546875" style="267" customWidth="1"/>
    <col min="6916" max="6916" width="10.7109375" style="267" customWidth="1"/>
    <col min="6917" max="6917" width="3.7109375" style="267" customWidth="1"/>
    <col min="6918" max="6918" width="9.42578125" style="267" customWidth="1"/>
    <col min="6919" max="6919" width="3.7109375" style="267" customWidth="1"/>
    <col min="6920" max="6920" width="8.5703125" style="267" customWidth="1"/>
    <col min="6921" max="6921" width="4.42578125" style="267" customWidth="1"/>
    <col min="6922" max="6922" width="8.7109375" style="267" customWidth="1"/>
    <col min="6923" max="6923" width="8.85546875" style="267" customWidth="1"/>
    <col min="6924" max="6924" width="10.7109375" style="267" customWidth="1"/>
    <col min="6925" max="6925" width="4.85546875" style="267" customWidth="1"/>
    <col min="6926" max="6926" width="14.140625" style="267" customWidth="1"/>
    <col min="6927" max="6929" width="0" style="267" hidden="1" customWidth="1"/>
    <col min="6930" max="6931" width="8.7109375" style="267" customWidth="1"/>
    <col min="6932" max="6932" width="8" style="267" customWidth="1"/>
    <col min="6933" max="7168" width="11" style="267"/>
    <col min="7169" max="7169" width="38.140625" style="267" customWidth="1"/>
    <col min="7170" max="7170" width="10.140625" style="267" customWidth="1"/>
    <col min="7171" max="7171" width="3.85546875" style="267" customWidth="1"/>
    <col min="7172" max="7172" width="10.7109375" style="267" customWidth="1"/>
    <col min="7173" max="7173" width="3.7109375" style="267" customWidth="1"/>
    <col min="7174" max="7174" width="9.42578125" style="267" customWidth="1"/>
    <col min="7175" max="7175" width="3.7109375" style="267" customWidth="1"/>
    <col min="7176" max="7176" width="8.5703125" style="267" customWidth="1"/>
    <col min="7177" max="7177" width="4.42578125" style="267" customWidth="1"/>
    <col min="7178" max="7178" width="8.7109375" style="267" customWidth="1"/>
    <col min="7179" max="7179" width="8.85546875" style="267" customWidth="1"/>
    <col min="7180" max="7180" width="10.7109375" style="267" customWidth="1"/>
    <col min="7181" max="7181" width="4.85546875" style="267" customWidth="1"/>
    <col min="7182" max="7182" width="14.140625" style="267" customWidth="1"/>
    <col min="7183" max="7185" width="0" style="267" hidden="1" customWidth="1"/>
    <col min="7186" max="7187" width="8.7109375" style="267" customWidth="1"/>
    <col min="7188" max="7188" width="8" style="267" customWidth="1"/>
    <col min="7189" max="7424" width="11" style="267"/>
    <col min="7425" max="7425" width="38.140625" style="267" customWidth="1"/>
    <col min="7426" max="7426" width="10.140625" style="267" customWidth="1"/>
    <col min="7427" max="7427" width="3.85546875" style="267" customWidth="1"/>
    <col min="7428" max="7428" width="10.7109375" style="267" customWidth="1"/>
    <col min="7429" max="7429" width="3.7109375" style="267" customWidth="1"/>
    <col min="7430" max="7430" width="9.42578125" style="267" customWidth="1"/>
    <col min="7431" max="7431" width="3.7109375" style="267" customWidth="1"/>
    <col min="7432" max="7432" width="8.5703125" style="267" customWidth="1"/>
    <col min="7433" max="7433" width="4.42578125" style="267" customWidth="1"/>
    <col min="7434" max="7434" width="8.7109375" style="267" customWidth="1"/>
    <col min="7435" max="7435" width="8.85546875" style="267" customWidth="1"/>
    <col min="7436" max="7436" width="10.7109375" style="267" customWidth="1"/>
    <col min="7437" max="7437" width="4.85546875" style="267" customWidth="1"/>
    <col min="7438" max="7438" width="14.140625" style="267" customWidth="1"/>
    <col min="7439" max="7441" width="0" style="267" hidden="1" customWidth="1"/>
    <col min="7442" max="7443" width="8.7109375" style="267" customWidth="1"/>
    <col min="7444" max="7444" width="8" style="267" customWidth="1"/>
    <col min="7445" max="7680" width="11" style="267"/>
    <col min="7681" max="7681" width="38.140625" style="267" customWidth="1"/>
    <col min="7682" max="7682" width="10.140625" style="267" customWidth="1"/>
    <col min="7683" max="7683" width="3.85546875" style="267" customWidth="1"/>
    <col min="7684" max="7684" width="10.7109375" style="267" customWidth="1"/>
    <col min="7685" max="7685" width="3.7109375" style="267" customWidth="1"/>
    <col min="7686" max="7686" width="9.42578125" style="267" customWidth="1"/>
    <col min="7687" max="7687" width="3.7109375" style="267" customWidth="1"/>
    <col min="7688" max="7688" width="8.5703125" style="267" customWidth="1"/>
    <col min="7689" max="7689" width="4.42578125" style="267" customWidth="1"/>
    <col min="7690" max="7690" width="8.7109375" style="267" customWidth="1"/>
    <col min="7691" max="7691" width="8.85546875" style="267" customWidth="1"/>
    <col min="7692" max="7692" width="10.7109375" style="267" customWidth="1"/>
    <col min="7693" max="7693" width="4.85546875" style="267" customWidth="1"/>
    <col min="7694" max="7694" width="14.140625" style="267" customWidth="1"/>
    <col min="7695" max="7697" width="0" style="267" hidden="1" customWidth="1"/>
    <col min="7698" max="7699" width="8.7109375" style="267" customWidth="1"/>
    <col min="7700" max="7700" width="8" style="267" customWidth="1"/>
    <col min="7701" max="7936" width="11" style="267"/>
    <col min="7937" max="7937" width="38.140625" style="267" customWidth="1"/>
    <col min="7938" max="7938" width="10.140625" style="267" customWidth="1"/>
    <col min="7939" max="7939" width="3.85546875" style="267" customWidth="1"/>
    <col min="7940" max="7940" width="10.7109375" style="267" customWidth="1"/>
    <col min="7941" max="7941" width="3.7109375" style="267" customWidth="1"/>
    <col min="7942" max="7942" width="9.42578125" style="267" customWidth="1"/>
    <col min="7943" max="7943" width="3.7109375" style="267" customWidth="1"/>
    <col min="7944" max="7944" width="8.5703125" style="267" customWidth="1"/>
    <col min="7945" max="7945" width="4.42578125" style="267" customWidth="1"/>
    <col min="7946" max="7946" width="8.7109375" style="267" customWidth="1"/>
    <col min="7947" max="7947" width="8.85546875" style="267" customWidth="1"/>
    <col min="7948" max="7948" width="10.7109375" style="267" customWidth="1"/>
    <col min="7949" max="7949" width="4.85546875" style="267" customWidth="1"/>
    <col min="7950" max="7950" width="14.140625" style="267" customWidth="1"/>
    <col min="7951" max="7953" width="0" style="267" hidden="1" customWidth="1"/>
    <col min="7954" max="7955" width="8.7109375" style="267" customWidth="1"/>
    <col min="7956" max="7956" width="8" style="267" customWidth="1"/>
    <col min="7957" max="8192" width="11" style="267"/>
    <col min="8193" max="8193" width="38.140625" style="267" customWidth="1"/>
    <col min="8194" max="8194" width="10.140625" style="267" customWidth="1"/>
    <col min="8195" max="8195" width="3.85546875" style="267" customWidth="1"/>
    <col min="8196" max="8196" width="10.7109375" style="267" customWidth="1"/>
    <col min="8197" max="8197" width="3.7109375" style="267" customWidth="1"/>
    <col min="8198" max="8198" width="9.42578125" style="267" customWidth="1"/>
    <col min="8199" max="8199" width="3.7109375" style="267" customWidth="1"/>
    <col min="8200" max="8200" width="8.5703125" style="267" customWidth="1"/>
    <col min="8201" max="8201" width="4.42578125" style="267" customWidth="1"/>
    <col min="8202" max="8202" width="8.7109375" style="267" customWidth="1"/>
    <col min="8203" max="8203" width="8.85546875" style="267" customWidth="1"/>
    <col min="8204" max="8204" width="10.7109375" style="267" customWidth="1"/>
    <col min="8205" max="8205" width="4.85546875" style="267" customWidth="1"/>
    <col min="8206" max="8206" width="14.140625" style="267" customWidth="1"/>
    <col min="8207" max="8209" width="0" style="267" hidden="1" customWidth="1"/>
    <col min="8210" max="8211" width="8.7109375" style="267" customWidth="1"/>
    <col min="8212" max="8212" width="8" style="267" customWidth="1"/>
    <col min="8213" max="8448" width="11" style="267"/>
    <col min="8449" max="8449" width="38.140625" style="267" customWidth="1"/>
    <col min="8450" max="8450" width="10.140625" style="267" customWidth="1"/>
    <col min="8451" max="8451" width="3.85546875" style="267" customWidth="1"/>
    <col min="8452" max="8452" width="10.7109375" style="267" customWidth="1"/>
    <col min="8453" max="8453" width="3.7109375" style="267" customWidth="1"/>
    <col min="8454" max="8454" width="9.42578125" style="267" customWidth="1"/>
    <col min="8455" max="8455" width="3.7109375" style="267" customWidth="1"/>
    <col min="8456" max="8456" width="8.5703125" style="267" customWidth="1"/>
    <col min="8457" max="8457" width="4.42578125" style="267" customWidth="1"/>
    <col min="8458" max="8458" width="8.7109375" style="267" customWidth="1"/>
    <col min="8459" max="8459" width="8.85546875" style="267" customWidth="1"/>
    <col min="8460" max="8460" width="10.7109375" style="267" customWidth="1"/>
    <col min="8461" max="8461" width="4.85546875" style="267" customWidth="1"/>
    <col min="8462" max="8462" width="14.140625" style="267" customWidth="1"/>
    <col min="8463" max="8465" width="0" style="267" hidden="1" customWidth="1"/>
    <col min="8466" max="8467" width="8.7109375" style="267" customWidth="1"/>
    <col min="8468" max="8468" width="8" style="267" customWidth="1"/>
    <col min="8469" max="8704" width="11" style="267"/>
    <col min="8705" max="8705" width="38.140625" style="267" customWidth="1"/>
    <col min="8706" max="8706" width="10.140625" style="267" customWidth="1"/>
    <col min="8707" max="8707" width="3.85546875" style="267" customWidth="1"/>
    <col min="8708" max="8708" width="10.7109375" style="267" customWidth="1"/>
    <col min="8709" max="8709" width="3.7109375" style="267" customWidth="1"/>
    <col min="8710" max="8710" width="9.42578125" style="267" customWidth="1"/>
    <col min="8711" max="8711" width="3.7109375" style="267" customWidth="1"/>
    <col min="8712" max="8712" width="8.5703125" style="267" customWidth="1"/>
    <col min="8713" max="8713" width="4.42578125" style="267" customWidth="1"/>
    <col min="8714" max="8714" width="8.7109375" style="267" customWidth="1"/>
    <col min="8715" max="8715" width="8.85546875" style="267" customWidth="1"/>
    <col min="8716" max="8716" width="10.7109375" style="267" customWidth="1"/>
    <col min="8717" max="8717" width="4.85546875" style="267" customWidth="1"/>
    <col min="8718" max="8718" width="14.140625" style="267" customWidth="1"/>
    <col min="8719" max="8721" width="0" style="267" hidden="1" customWidth="1"/>
    <col min="8722" max="8723" width="8.7109375" style="267" customWidth="1"/>
    <col min="8724" max="8724" width="8" style="267" customWidth="1"/>
    <col min="8725" max="8960" width="11" style="267"/>
    <col min="8961" max="8961" width="38.140625" style="267" customWidth="1"/>
    <col min="8962" max="8962" width="10.140625" style="267" customWidth="1"/>
    <col min="8963" max="8963" width="3.85546875" style="267" customWidth="1"/>
    <col min="8964" max="8964" width="10.7109375" style="267" customWidth="1"/>
    <col min="8965" max="8965" width="3.7109375" style="267" customWidth="1"/>
    <col min="8966" max="8966" width="9.42578125" style="267" customWidth="1"/>
    <col min="8967" max="8967" width="3.7109375" style="267" customWidth="1"/>
    <col min="8968" max="8968" width="8.5703125" style="267" customWidth="1"/>
    <col min="8969" max="8969" width="4.42578125" style="267" customWidth="1"/>
    <col min="8970" max="8970" width="8.7109375" style="267" customWidth="1"/>
    <col min="8971" max="8971" width="8.85546875" style="267" customWidth="1"/>
    <col min="8972" max="8972" width="10.7109375" style="267" customWidth="1"/>
    <col min="8973" max="8973" width="4.85546875" style="267" customWidth="1"/>
    <col min="8974" max="8974" width="14.140625" style="267" customWidth="1"/>
    <col min="8975" max="8977" width="0" style="267" hidden="1" customWidth="1"/>
    <col min="8978" max="8979" width="8.7109375" style="267" customWidth="1"/>
    <col min="8980" max="8980" width="8" style="267" customWidth="1"/>
    <col min="8981" max="9216" width="11" style="267"/>
    <col min="9217" max="9217" width="38.140625" style="267" customWidth="1"/>
    <col min="9218" max="9218" width="10.140625" style="267" customWidth="1"/>
    <col min="9219" max="9219" width="3.85546875" style="267" customWidth="1"/>
    <col min="9220" max="9220" width="10.7109375" style="267" customWidth="1"/>
    <col min="9221" max="9221" width="3.7109375" style="267" customWidth="1"/>
    <col min="9222" max="9222" width="9.42578125" style="267" customWidth="1"/>
    <col min="9223" max="9223" width="3.7109375" style="267" customWidth="1"/>
    <col min="9224" max="9224" width="8.5703125" style="267" customWidth="1"/>
    <col min="9225" max="9225" width="4.42578125" style="267" customWidth="1"/>
    <col min="9226" max="9226" width="8.7109375" style="267" customWidth="1"/>
    <col min="9227" max="9227" width="8.85546875" style="267" customWidth="1"/>
    <col min="9228" max="9228" width="10.7109375" style="267" customWidth="1"/>
    <col min="9229" max="9229" width="4.85546875" style="267" customWidth="1"/>
    <col min="9230" max="9230" width="14.140625" style="267" customWidth="1"/>
    <col min="9231" max="9233" width="0" style="267" hidden="1" customWidth="1"/>
    <col min="9234" max="9235" width="8.7109375" style="267" customWidth="1"/>
    <col min="9236" max="9236" width="8" style="267" customWidth="1"/>
    <col min="9237" max="9472" width="11" style="267"/>
    <col min="9473" max="9473" width="38.140625" style="267" customWidth="1"/>
    <col min="9474" max="9474" width="10.140625" style="267" customWidth="1"/>
    <col min="9475" max="9475" width="3.85546875" style="267" customWidth="1"/>
    <col min="9476" max="9476" width="10.7109375" style="267" customWidth="1"/>
    <col min="9477" max="9477" width="3.7109375" style="267" customWidth="1"/>
    <col min="9478" max="9478" width="9.42578125" style="267" customWidth="1"/>
    <col min="9479" max="9479" width="3.7109375" style="267" customWidth="1"/>
    <col min="9480" max="9480" width="8.5703125" style="267" customWidth="1"/>
    <col min="9481" max="9481" width="4.42578125" style="267" customWidth="1"/>
    <col min="9482" max="9482" width="8.7109375" style="267" customWidth="1"/>
    <col min="9483" max="9483" width="8.85546875" style="267" customWidth="1"/>
    <col min="9484" max="9484" width="10.7109375" style="267" customWidth="1"/>
    <col min="9485" max="9485" width="4.85546875" style="267" customWidth="1"/>
    <col min="9486" max="9486" width="14.140625" style="267" customWidth="1"/>
    <col min="9487" max="9489" width="0" style="267" hidden="1" customWidth="1"/>
    <col min="9490" max="9491" width="8.7109375" style="267" customWidth="1"/>
    <col min="9492" max="9492" width="8" style="267" customWidth="1"/>
    <col min="9493" max="9728" width="11" style="267"/>
    <col min="9729" max="9729" width="38.140625" style="267" customWidth="1"/>
    <col min="9730" max="9730" width="10.140625" style="267" customWidth="1"/>
    <col min="9731" max="9731" width="3.85546875" style="267" customWidth="1"/>
    <col min="9732" max="9732" width="10.7109375" style="267" customWidth="1"/>
    <col min="9733" max="9733" width="3.7109375" style="267" customWidth="1"/>
    <col min="9734" max="9734" width="9.42578125" style="267" customWidth="1"/>
    <col min="9735" max="9735" width="3.7109375" style="267" customWidth="1"/>
    <col min="9736" max="9736" width="8.5703125" style="267" customWidth="1"/>
    <col min="9737" max="9737" width="4.42578125" style="267" customWidth="1"/>
    <col min="9738" max="9738" width="8.7109375" style="267" customWidth="1"/>
    <col min="9739" max="9739" width="8.85546875" style="267" customWidth="1"/>
    <col min="9740" max="9740" width="10.7109375" style="267" customWidth="1"/>
    <col min="9741" max="9741" width="4.85546875" style="267" customWidth="1"/>
    <col min="9742" max="9742" width="14.140625" style="267" customWidth="1"/>
    <col min="9743" max="9745" width="0" style="267" hidden="1" customWidth="1"/>
    <col min="9746" max="9747" width="8.7109375" style="267" customWidth="1"/>
    <col min="9748" max="9748" width="8" style="267" customWidth="1"/>
    <col min="9749" max="9984" width="11" style="267"/>
    <col min="9985" max="9985" width="38.140625" style="267" customWidth="1"/>
    <col min="9986" max="9986" width="10.140625" style="267" customWidth="1"/>
    <col min="9987" max="9987" width="3.85546875" style="267" customWidth="1"/>
    <col min="9988" max="9988" width="10.7109375" style="267" customWidth="1"/>
    <col min="9989" max="9989" width="3.7109375" style="267" customWidth="1"/>
    <col min="9990" max="9990" width="9.42578125" style="267" customWidth="1"/>
    <col min="9991" max="9991" width="3.7109375" style="267" customWidth="1"/>
    <col min="9992" max="9992" width="8.5703125" style="267" customWidth="1"/>
    <col min="9993" max="9993" width="4.42578125" style="267" customWidth="1"/>
    <col min="9994" max="9994" width="8.7109375" style="267" customWidth="1"/>
    <col min="9995" max="9995" width="8.85546875" style="267" customWidth="1"/>
    <col min="9996" max="9996" width="10.7109375" style="267" customWidth="1"/>
    <col min="9997" max="9997" width="4.85546875" style="267" customWidth="1"/>
    <col min="9998" max="9998" width="14.140625" style="267" customWidth="1"/>
    <col min="9999" max="10001" width="0" style="267" hidden="1" customWidth="1"/>
    <col min="10002" max="10003" width="8.7109375" style="267" customWidth="1"/>
    <col min="10004" max="10004" width="8" style="267" customWidth="1"/>
    <col min="10005" max="10240" width="11" style="267"/>
    <col min="10241" max="10241" width="38.140625" style="267" customWidth="1"/>
    <col min="10242" max="10242" width="10.140625" style="267" customWidth="1"/>
    <col min="10243" max="10243" width="3.85546875" style="267" customWidth="1"/>
    <col min="10244" max="10244" width="10.7109375" style="267" customWidth="1"/>
    <col min="10245" max="10245" width="3.7109375" style="267" customWidth="1"/>
    <col min="10246" max="10246" width="9.42578125" style="267" customWidth="1"/>
    <col min="10247" max="10247" width="3.7109375" style="267" customWidth="1"/>
    <col min="10248" max="10248" width="8.5703125" style="267" customWidth="1"/>
    <col min="10249" max="10249" width="4.42578125" style="267" customWidth="1"/>
    <col min="10250" max="10250" width="8.7109375" style="267" customWidth="1"/>
    <col min="10251" max="10251" width="8.85546875" style="267" customWidth="1"/>
    <col min="10252" max="10252" width="10.7109375" style="267" customWidth="1"/>
    <col min="10253" max="10253" width="4.85546875" style="267" customWidth="1"/>
    <col min="10254" max="10254" width="14.140625" style="267" customWidth="1"/>
    <col min="10255" max="10257" width="0" style="267" hidden="1" customWidth="1"/>
    <col min="10258" max="10259" width="8.7109375" style="267" customWidth="1"/>
    <col min="10260" max="10260" width="8" style="267" customWidth="1"/>
    <col min="10261" max="10496" width="11" style="267"/>
    <col min="10497" max="10497" width="38.140625" style="267" customWidth="1"/>
    <col min="10498" max="10498" width="10.140625" style="267" customWidth="1"/>
    <col min="10499" max="10499" width="3.85546875" style="267" customWidth="1"/>
    <col min="10500" max="10500" width="10.7109375" style="267" customWidth="1"/>
    <col min="10501" max="10501" width="3.7109375" style="267" customWidth="1"/>
    <col min="10502" max="10502" width="9.42578125" style="267" customWidth="1"/>
    <col min="10503" max="10503" width="3.7109375" style="267" customWidth="1"/>
    <col min="10504" max="10504" width="8.5703125" style="267" customWidth="1"/>
    <col min="10505" max="10505" width="4.42578125" style="267" customWidth="1"/>
    <col min="10506" max="10506" width="8.7109375" style="267" customWidth="1"/>
    <col min="10507" max="10507" width="8.85546875" style="267" customWidth="1"/>
    <col min="10508" max="10508" width="10.7109375" style="267" customWidth="1"/>
    <col min="10509" max="10509" width="4.85546875" style="267" customWidth="1"/>
    <col min="10510" max="10510" width="14.140625" style="267" customWidth="1"/>
    <col min="10511" max="10513" width="0" style="267" hidden="1" customWidth="1"/>
    <col min="10514" max="10515" width="8.7109375" style="267" customWidth="1"/>
    <col min="10516" max="10516" width="8" style="267" customWidth="1"/>
    <col min="10517" max="10752" width="11" style="267"/>
    <col min="10753" max="10753" width="38.140625" style="267" customWidth="1"/>
    <col min="10754" max="10754" width="10.140625" style="267" customWidth="1"/>
    <col min="10755" max="10755" width="3.85546875" style="267" customWidth="1"/>
    <col min="10756" max="10756" width="10.7109375" style="267" customWidth="1"/>
    <col min="10757" max="10757" width="3.7109375" style="267" customWidth="1"/>
    <col min="10758" max="10758" width="9.42578125" style="267" customWidth="1"/>
    <col min="10759" max="10759" width="3.7109375" style="267" customWidth="1"/>
    <col min="10760" max="10760" width="8.5703125" style="267" customWidth="1"/>
    <col min="10761" max="10761" width="4.42578125" style="267" customWidth="1"/>
    <col min="10762" max="10762" width="8.7109375" style="267" customWidth="1"/>
    <col min="10763" max="10763" width="8.85546875" style="267" customWidth="1"/>
    <col min="10764" max="10764" width="10.7109375" style="267" customWidth="1"/>
    <col min="10765" max="10765" width="4.85546875" style="267" customWidth="1"/>
    <col min="10766" max="10766" width="14.140625" style="267" customWidth="1"/>
    <col min="10767" max="10769" width="0" style="267" hidden="1" customWidth="1"/>
    <col min="10770" max="10771" width="8.7109375" style="267" customWidth="1"/>
    <col min="10772" max="10772" width="8" style="267" customWidth="1"/>
    <col min="10773" max="11008" width="11" style="267"/>
    <col min="11009" max="11009" width="38.140625" style="267" customWidth="1"/>
    <col min="11010" max="11010" width="10.140625" style="267" customWidth="1"/>
    <col min="11011" max="11011" width="3.85546875" style="267" customWidth="1"/>
    <col min="11012" max="11012" width="10.7109375" style="267" customWidth="1"/>
    <col min="11013" max="11013" width="3.7109375" style="267" customWidth="1"/>
    <col min="11014" max="11014" width="9.42578125" style="267" customWidth="1"/>
    <col min="11015" max="11015" width="3.7109375" style="267" customWidth="1"/>
    <col min="11016" max="11016" width="8.5703125" style="267" customWidth="1"/>
    <col min="11017" max="11017" width="4.42578125" style="267" customWidth="1"/>
    <col min="11018" max="11018" width="8.7109375" style="267" customWidth="1"/>
    <col min="11019" max="11019" width="8.85546875" style="267" customWidth="1"/>
    <col min="11020" max="11020" width="10.7109375" style="267" customWidth="1"/>
    <col min="11021" max="11021" width="4.85546875" style="267" customWidth="1"/>
    <col min="11022" max="11022" width="14.140625" style="267" customWidth="1"/>
    <col min="11023" max="11025" width="0" style="267" hidden="1" customWidth="1"/>
    <col min="11026" max="11027" width="8.7109375" style="267" customWidth="1"/>
    <col min="11028" max="11028" width="8" style="267" customWidth="1"/>
    <col min="11029" max="11264" width="11" style="267"/>
    <col min="11265" max="11265" width="38.140625" style="267" customWidth="1"/>
    <col min="11266" max="11266" width="10.140625" style="267" customWidth="1"/>
    <col min="11267" max="11267" width="3.85546875" style="267" customWidth="1"/>
    <col min="11268" max="11268" width="10.7109375" style="267" customWidth="1"/>
    <col min="11269" max="11269" width="3.7109375" style="267" customWidth="1"/>
    <col min="11270" max="11270" width="9.42578125" style="267" customWidth="1"/>
    <col min="11271" max="11271" width="3.7109375" style="267" customWidth="1"/>
    <col min="11272" max="11272" width="8.5703125" style="267" customWidth="1"/>
    <col min="11273" max="11273" width="4.42578125" style="267" customWidth="1"/>
    <col min="11274" max="11274" width="8.7109375" style="267" customWidth="1"/>
    <col min="11275" max="11275" width="8.85546875" style="267" customWidth="1"/>
    <col min="11276" max="11276" width="10.7109375" style="267" customWidth="1"/>
    <col min="11277" max="11277" width="4.85546875" style="267" customWidth="1"/>
    <col min="11278" max="11278" width="14.140625" style="267" customWidth="1"/>
    <col min="11279" max="11281" width="0" style="267" hidden="1" customWidth="1"/>
    <col min="11282" max="11283" width="8.7109375" style="267" customWidth="1"/>
    <col min="11284" max="11284" width="8" style="267" customWidth="1"/>
    <col min="11285" max="11520" width="11" style="267"/>
    <col min="11521" max="11521" width="38.140625" style="267" customWidth="1"/>
    <col min="11522" max="11522" width="10.140625" style="267" customWidth="1"/>
    <col min="11523" max="11523" width="3.85546875" style="267" customWidth="1"/>
    <col min="11524" max="11524" width="10.7109375" style="267" customWidth="1"/>
    <col min="11525" max="11525" width="3.7109375" style="267" customWidth="1"/>
    <col min="11526" max="11526" width="9.42578125" style="267" customWidth="1"/>
    <col min="11527" max="11527" width="3.7109375" style="267" customWidth="1"/>
    <col min="11528" max="11528" width="8.5703125" style="267" customWidth="1"/>
    <col min="11529" max="11529" width="4.42578125" style="267" customWidth="1"/>
    <col min="11530" max="11530" width="8.7109375" style="267" customWidth="1"/>
    <col min="11531" max="11531" width="8.85546875" style="267" customWidth="1"/>
    <col min="11532" max="11532" width="10.7109375" style="267" customWidth="1"/>
    <col min="11533" max="11533" width="4.85546875" style="267" customWidth="1"/>
    <col min="11534" max="11534" width="14.140625" style="267" customWidth="1"/>
    <col min="11535" max="11537" width="0" style="267" hidden="1" customWidth="1"/>
    <col min="11538" max="11539" width="8.7109375" style="267" customWidth="1"/>
    <col min="11540" max="11540" width="8" style="267" customWidth="1"/>
    <col min="11541" max="11776" width="11" style="267"/>
    <col min="11777" max="11777" width="38.140625" style="267" customWidth="1"/>
    <col min="11778" max="11778" width="10.140625" style="267" customWidth="1"/>
    <col min="11779" max="11779" width="3.85546875" style="267" customWidth="1"/>
    <col min="11780" max="11780" width="10.7109375" style="267" customWidth="1"/>
    <col min="11781" max="11781" width="3.7109375" style="267" customWidth="1"/>
    <col min="11782" max="11782" width="9.42578125" style="267" customWidth="1"/>
    <col min="11783" max="11783" width="3.7109375" style="267" customWidth="1"/>
    <col min="11784" max="11784" width="8.5703125" style="267" customWidth="1"/>
    <col min="11785" max="11785" width="4.42578125" style="267" customWidth="1"/>
    <col min="11786" max="11786" width="8.7109375" style="267" customWidth="1"/>
    <col min="11787" max="11787" width="8.85546875" style="267" customWidth="1"/>
    <col min="11788" max="11788" width="10.7109375" style="267" customWidth="1"/>
    <col min="11789" max="11789" width="4.85546875" style="267" customWidth="1"/>
    <col min="11790" max="11790" width="14.140625" style="267" customWidth="1"/>
    <col min="11791" max="11793" width="0" style="267" hidden="1" customWidth="1"/>
    <col min="11794" max="11795" width="8.7109375" style="267" customWidth="1"/>
    <col min="11796" max="11796" width="8" style="267" customWidth="1"/>
    <col min="11797" max="12032" width="11" style="267"/>
    <col min="12033" max="12033" width="38.140625" style="267" customWidth="1"/>
    <col min="12034" max="12034" width="10.140625" style="267" customWidth="1"/>
    <col min="12035" max="12035" width="3.85546875" style="267" customWidth="1"/>
    <col min="12036" max="12036" width="10.7109375" style="267" customWidth="1"/>
    <col min="12037" max="12037" width="3.7109375" style="267" customWidth="1"/>
    <col min="12038" max="12038" width="9.42578125" style="267" customWidth="1"/>
    <col min="12039" max="12039" width="3.7109375" style="267" customWidth="1"/>
    <col min="12040" max="12040" width="8.5703125" style="267" customWidth="1"/>
    <col min="12041" max="12041" width="4.42578125" style="267" customWidth="1"/>
    <col min="12042" max="12042" width="8.7109375" style="267" customWidth="1"/>
    <col min="12043" max="12043" width="8.85546875" style="267" customWidth="1"/>
    <col min="12044" max="12044" width="10.7109375" style="267" customWidth="1"/>
    <col min="12045" max="12045" width="4.85546875" style="267" customWidth="1"/>
    <col min="12046" max="12046" width="14.140625" style="267" customWidth="1"/>
    <col min="12047" max="12049" width="0" style="267" hidden="1" customWidth="1"/>
    <col min="12050" max="12051" width="8.7109375" style="267" customWidth="1"/>
    <col min="12052" max="12052" width="8" style="267" customWidth="1"/>
    <col min="12053" max="12288" width="11" style="267"/>
    <col min="12289" max="12289" width="38.140625" style="267" customWidth="1"/>
    <col min="12290" max="12290" width="10.140625" style="267" customWidth="1"/>
    <col min="12291" max="12291" width="3.85546875" style="267" customWidth="1"/>
    <col min="12292" max="12292" width="10.7109375" style="267" customWidth="1"/>
    <col min="12293" max="12293" width="3.7109375" style="267" customWidth="1"/>
    <col min="12294" max="12294" width="9.42578125" style="267" customWidth="1"/>
    <col min="12295" max="12295" width="3.7109375" style="267" customWidth="1"/>
    <col min="12296" max="12296" width="8.5703125" style="267" customWidth="1"/>
    <col min="12297" max="12297" width="4.42578125" style="267" customWidth="1"/>
    <col min="12298" max="12298" width="8.7109375" style="267" customWidth="1"/>
    <col min="12299" max="12299" width="8.85546875" style="267" customWidth="1"/>
    <col min="12300" max="12300" width="10.7109375" style="267" customWidth="1"/>
    <col min="12301" max="12301" width="4.85546875" style="267" customWidth="1"/>
    <col min="12302" max="12302" width="14.140625" style="267" customWidth="1"/>
    <col min="12303" max="12305" width="0" style="267" hidden="1" customWidth="1"/>
    <col min="12306" max="12307" width="8.7109375" style="267" customWidth="1"/>
    <col min="12308" max="12308" width="8" style="267" customWidth="1"/>
    <col min="12309" max="12544" width="11" style="267"/>
    <col min="12545" max="12545" width="38.140625" style="267" customWidth="1"/>
    <col min="12546" max="12546" width="10.140625" style="267" customWidth="1"/>
    <col min="12547" max="12547" width="3.85546875" style="267" customWidth="1"/>
    <col min="12548" max="12548" width="10.7109375" style="267" customWidth="1"/>
    <col min="12549" max="12549" width="3.7109375" style="267" customWidth="1"/>
    <col min="12550" max="12550" width="9.42578125" style="267" customWidth="1"/>
    <col min="12551" max="12551" width="3.7109375" style="267" customWidth="1"/>
    <col min="12552" max="12552" width="8.5703125" style="267" customWidth="1"/>
    <col min="12553" max="12553" width="4.42578125" style="267" customWidth="1"/>
    <col min="12554" max="12554" width="8.7109375" style="267" customWidth="1"/>
    <col min="12555" max="12555" width="8.85546875" style="267" customWidth="1"/>
    <col min="12556" max="12556" width="10.7109375" style="267" customWidth="1"/>
    <col min="12557" max="12557" width="4.85546875" style="267" customWidth="1"/>
    <col min="12558" max="12558" width="14.140625" style="267" customWidth="1"/>
    <col min="12559" max="12561" width="0" style="267" hidden="1" customWidth="1"/>
    <col min="12562" max="12563" width="8.7109375" style="267" customWidth="1"/>
    <col min="12564" max="12564" width="8" style="267" customWidth="1"/>
    <col min="12565" max="12800" width="11" style="267"/>
    <col min="12801" max="12801" width="38.140625" style="267" customWidth="1"/>
    <col min="12802" max="12802" width="10.140625" style="267" customWidth="1"/>
    <col min="12803" max="12803" width="3.85546875" style="267" customWidth="1"/>
    <col min="12804" max="12804" width="10.7109375" style="267" customWidth="1"/>
    <col min="12805" max="12805" width="3.7109375" style="267" customWidth="1"/>
    <col min="12806" max="12806" width="9.42578125" style="267" customWidth="1"/>
    <col min="12807" max="12807" width="3.7109375" style="267" customWidth="1"/>
    <col min="12808" max="12808" width="8.5703125" style="267" customWidth="1"/>
    <col min="12809" max="12809" width="4.42578125" style="267" customWidth="1"/>
    <col min="12810" max="12810" width="8.7109375" style="267" customWidth="1"/>
    <col min="12811" max="12811" width="8.85546875" style="267" customWidth="1"/>
    <col min="12812" max="12812" width="10.7109375" style="267" customWidth="1"/>
    <col min="12813" max="12813" width="4.85546875" style="267" customWidth="1"/>
    <col min="12814" max="12814" width="14.140625" style="267" customWidth="1"/>
    <col min="12815" max="12817" width="0" style="267" hidden="1" customWidth="1"/>
    <col min="12818" max="12819" width="8.7109375" style="267" customWidth="1"/>
    <col min="12820" max="12820" width="8" style="267" customWidth="1"/>
    <col min="12821" max="13056" width="11" style="267"/>
    <col min="13057" max="13057" width="38.140625" style="267" customWidth="1"/>
    <col min="13058" max="13058" width="10.140625" style="267" customWidth="1"/>
    <col min="13059" max="13059" width="3.85546875" style="267" customWidth="1"/>
    <col min="13060" max="13060" width="10.7109375" style="267" customWidth="1"/>
    <col min="13061" max="13061" width="3.7109375" style="267" customWidth="1"/>
    <col min="13062" max="13062" width="9.42578125" style="267" customWidth="1"/>
    <col min="13063" max="13063" width="3.7109375" style="267" customWidth="1"/>
    <col min="13064" max="13064" width="8.5703125" style="267" customWidth="1"/>
    <col min="13065" max="13065" width="4.42578125" style="267" customWidth="1"/>
    <col min="13066" max="13066" width="8.7109375" style="267" customWidth="1"/>
    <col min="13067" max="13067" width="8.85546875" style="267" customWidth="1"/>
    <col min="13068" max="13068" width="10.7109375" style="267" customWidth="1"/>
    <col min="13069" max="13069" width="4.85546875" style="267" customWidth="1"/>
    <col min="13070" max="13070" width="14.140625" style="267" customWidth="1"/>
    <col min="13071" max="13073" width="0" style="267" hidden="1" customWidth="1"/>
    <col min="13074" max="13075" width="8.7109375" style="267" customWidth="1"/>
    <col min="13076" max="13076" width="8" style="267" customWidth="1"/>
    <col min="13077" max="13312" width="11" style="267"/>
    <col min="13313" max="13313" width="38.140625" style="267" customWidth="1"/>
    <col min="13314" max="13314" width="10.140625" style="267" customWidth="1"/>
    <col min="13315" max="13315" width="3.85546875" style="267" customWidth="1"/>
    <col min="13316" max="13316" width="10.7109375" style="267" customWidth="1"/>
    <col min="13317" max="13317" width="3.7109375" style="267" customWidth="1"/>
    <col min="13318" max="13318" width="9.42578125" style="267" customWidth="1"/>
    <col min="13319" max="13319" width="3.7109375" style="267" customWidth="1"/>
    <col min="13320" max="13320" width="8.5703125" style="267" customWidth="1"/>
    <col min="13321" max="13321" width="4.42578125" style="267" customWidth="1"/>
    <col min="13322" max="13322" width="8.7109375" style="267" customWidth="1"/>
    <col min="13323" max="13323" width="8.85546875" style="267" customWidth="1"/>
    <col min="13324" max="13324" width="10.7109375" style="267" customWidth="1"/>
    <col min="13325" max="13325" width="4.85546875" style="267" customWidth="1"/>
    <col min="13326" max="13326" width="14.140625" style="267" customWidth="1"/>
    <col min="13327" max="13329" width="0" style="267" hidden="1" customWidth="1"/>
    <col min="13330" max="13331" width="8.7109375" style="267" customWidth="1"/>
    <col min="13332" max="13332" width="8" style="267" customWidth="1"/>
    <col min="13333" max="13568" width="11" style="267"/>
    <col min="13569" max="13569" width="38.140625" style="267" customWidth="1"/>
    <col min="13570" max="13570" width="10.140625" style="267" customWidth="1"/>
    <col min="13571" max="13571" width="3.85546875" style="267" customWidth="1"/>
    <col min="13572" max="13572" width="10.7109375" style="267" customWidth="1"/>
    <col min="13573" max="13573" width="3.7109375" style="267" customWidth="1"/>
    <col min="13574" max="13574" width="9.42578125" style="267" customWidth="1"/>
    <col min="13575" max="13575" width="3.7109375" style="267" customWidth="1"/>
    <col min="13576" max="13576" width="8.5703125" style="267" customWidth="1"/>
    <col min="13577" max="13577" width="4.42578125" style="267" customWidth="1"/>
    <col min="13578" max="13578" width="8.7109375" style="267" customWidth="1"/>
    <col min="13579" max="13579" width="8.85546875" style="267" customWidth="1"/>
    <col min="13580" max="13580" width="10.7109375" style="267" customWidth="1"/>
    <col min="13581" max="13581" width="4.85546875" style="267" customWidth="1"/>
    <col min="13582" max="13582" width="14.140625" style="267" customWidth="1"/>
    <col min="13583" max="13585" width="0" style="267" hidden="1" customWidth="1"/>
    <col min="13586" max="13587" width="8.7109375" style="267" customWidth="1"/>
    <col min="13588" max="13588" width="8" style="267" customWidth="1"/>
    <col min="13589" max="13824" width="11" style="267"/>
    <col min="13825" max="13825" width="38.140625" style="267" customWidth="1"/>
    <col min="13826" max="13826" width="10.140625" style="267" customWidth="1"/>
    <col min="13827" max="13827" width="3.85546875" style="267" customWidth="1"/>
    <col min="13828" max="13828" width="10.7109375" style="267" customWidth="1"/>
    <col min="13829" max="13829" width="3.7109375" style="267" customWidth="1"/>
    <col min="13830" max="13830" width="9.42578125" style="267" customWidth="1"/>
    <col min="13831" max="13831" width="3.7109375" style="267" customWidth="1"/>
    <col min="13832" max="13832" width="8.5703125" style="267" customWidth="1"/>
    <col min="13833" max="13833" width="4.42578125" style="267" customWidth="1"/>
    <col min="13834" max="13834" width="8.7109375" style="267" customWidth="1"/>
    <col min="13835" max="13835" width="8.85546875" style="267" customWidth="1"/>
    <col min="13836" max="13836" width="10.7109375" style="267" customWidth="1"/>
    <col min="13837" max="13837" width="4.85546875" style="267" customWidth="1"/>
    <col min="13838" max="13838" width="14.140625" style="267" customWidth="1"/>
    <col min="13839" max="13841" width="0" style="267" hidden="1" customWidth="1"/>
    <col min="13842" max="13843" width="8.7109375" style="267" customWidth="1"/>
    <col min="13844" max="13844" width="8" style="267" customWidth="1"/>
    <col min="13845" max="14080" width="11" style="267"/>
    <col min="14081" max="14081" width="38.140625" style="267" customWidth="1"/>
    <col min="14082" max="14082" width="10.140625" style="267" customWidth="1"/>
    <col min="14083" max="14083" width="3.85546875" style="267" customWidth="1"/>
    <col min="14084" max="14084" width="10.7109375" style="267" customWidth="1"/>
    <col min="14085" max="14085" width="3.7109375" style="267" customWidth="1"/>
    <col min="14086" max="14086" width="9.42578125" style="267" customWidth="1"/>
    <col min="14087" max="14087" width="3.7109375" style="267" customWidth="1"/>
    <col min="14088" max="14088" width="8.5703125" style="267" customWidth="1"/>
    <col min="14089" max="14089" width="4.42578125" style="267" customWidth="1"/>
    <col min="14090" max="14090" width="8.7109375" style="267" customWidth="1"/>
    <col min="14091" max="14091" width="8.85546875" style="267" customWidth="1"/>
    <col min="14092" max="14092" width="10.7109375" style="267" customWidth="1"/>
    <col min="14093" max="14093" width="4.85546875" style="267" customWidth="1"/>
    <col min="14094" max="14094" width="14.140625" style="267" customWidth="1"/>
    <col min="14095" max="14097" width="0" style="267" hidden="1" customWidth="1"/>
    <col min="14098" max="14099" width="8.7109375" style="267" customWidth="1"/>
    <col min="14100" max="14100" width="8" style="267" customWidth="1"/>
    <col min="14101" max="14336" width="11" style="267"/>
    <col min="14337" max="14337" width="38.140625" style="267" customWidth="1"/>
    <col min="14338" max="14338" width="10.140625" style="267" customWidth="1"/>
    <col min="14339" max="14339" width="3.85546875" style="267" customWidth="1"/>
    <col min="14340" max="14340" width="10.7109375" style="267" customWidth="1"/>
    <col min="14341" max="14341" width="3.7109375" style="267" customWidth="1"/>
    <col min="14342" max="14342" width="9.42578125" style="267" customWidth="1"/>
    <col min="14343" max="14343" width="3.7109375" style="267" customWidth="1"/>
    <col min="14344" max="14344" width="8.5703125" style="267" customWidth="1"/>
    <col min="14345" max="14345" width="4.42578125" style="267" customWidth="1"/>
    <col min="14346" max="14346" width="8.7109375" style="267" customWidth="1"/>
    <col min="14347" max="14347" width="8.85546875" style="267" customWidth="1"/>
    <col min="14348" max="14348" width="10.7109375" style="267" customWidth="1"/>
    <col min="14349" max="14349" width="4.85546875" style="267" customWidth="1"/>
    <col min="14350" max="14350" width="14.140625" style="267" customWidth="1"/>
    <col min="14351" max="14353" width="0" style="267" hidden="1" customWidth="1"/>
    <col min="14354" max="14355" width="8.7109375" style="267" customWidth="1"/>
    <col min="14356" max="14356" width="8" style="267" customWidth="1"/>
    <col min="14357" max="14592" width="11" style="267"/>
    <col min="14593" max="14593" width="38.140625" style="267" customWidth="1"/>
    <col min="14594" max="14594" width="10.140625" style="267" customWidth="1"/>
    <col min="14595" max="14595" width="3.85546875" style="267" customWidth="1"/>
    <col min="14596" max="14596" width="10.7109375" style="267" customWidth="1"/>
    <col min="14597" max="14597" width="3.7109375" style="267" customWidth="1"/>
    <col min="14598" max="14598" width="9.42578125" style="267" customWidth="1"/>
    <col min="14599" max="14599" width="3.7109375" style="267" customWidth="1"/>
    <col min="14600" max="14600" width="8.5703125" style="267" customWidth="1"/>
    <col min="14601" max="14601" width="4.42578125" style="267" customWidth="1"/>
    <col min="14602" max="14602" width="8.7109375" style="267" customWidth="1"/>
    <col min="14603" max="14603" width="8.85546875" style="267" customWidth="1"/>
    <col min="14604" max="14604" width="10.7109375" style="267" customWidth="1"/>
    <col min="14605" max="14605" width="4.85546875" style="267" customWidth="1"/>
    <col min="14606" max="14606" width="14.140625" style="267" customWidth="1"/>
    <col min="14607" max="14609" width="0" style="267" hidden="1" customWidth="1"/>
    <col min="14610" max="14611" width="8.7109375" style="267" customWidth="1"/>
    <col min="14612" max="14612" width="8" style="267" customWidth="1"/>
    <col min="14613" max="14848" width="11" style="267"/>
    <col min="14849" max="14849" width="38.140625" style="267" customWidth="1"/>
    <col min="14850" max="14850" width="10.140625" style="267" customWidth="1"/>
    <col min="14851" max="14851" width="3.85546875" style="267" customWidth="1"/>
    <col min="14852" max="14852" width="10.7109375" style="267" customWidth="1"/>
    <col min="14853" max="14853" width="3.7109375" style="267" customWidth="1"/>
    <col min="14854" max="14854" width="9.42578125" style="267" customWidth="1"/>
    <col min="14855" max="14855" width="3.7109375" style="267" customWidth="1"/>
    <col min="14856" max="14856" width="8.5703125" style="267" customWidth="1"/>
    <col min="14857" max="14857" width="4.42578125" style="267" customWidth="1"/>
    <col min="14858" max="14858" width="8.7109375" style="267" customWidth="1"/>
    <col min="14859" max="14859" width="8.85546875" style="267" customWidth="1"/>
    <col min="14860" max="14860" width="10.7109375" style="267" customWidth="1"/>
    <col min="14861" max="14861" width="4.85546875" style="267" customWidth="1"/>
    <col min="14862" max="14862" width="14.140625" style="267" customWidth="1"/>
    <col min="14863" max="14865" width="0" style="267" hidden="1" customWidth="1"/>
    <col min="14866" max="14867" width="8.7109375" style="267" customWidth="1"/>
    <col min="14868" max="14868" width="8" style="267" customWidth="1"/>
    <col min="14869" max="15104" width="11" style="267"/>
    <col min="15105" max="15105" width="38.140625" style="267" customWidth="1"/>
    <col min="15106" max="15106" width="10.140625" style="267" customWidth="1"/>
    <col min="15107" max="15107" width="3.85546875" style="267" customWidth="1"/>
    <col min="15108" max="15108" width="10.7109375" style="267" customWidth="1"/>
    <col min="15109" max="15109" width="3.7109375" style="267" customWidth="1"/>
    <col min="15110" max="15110" width="9.42578125" style="267" customWidth="1"/>
    <col min="15111" max="15111" width="3.7109375" style="267" customWidth="1"/>
    <col min="15112" max="15112" width="8.5703125" style="267" customWidth="1"/>
    <col min="15113" max="15113" width="4.42578125" style="267" customWidth="1"/>
    <col min="15114" max="15114" width="8.7109375" style="267" customWidth="1"/>
    <col min="15115" max="15115" width="8.85546875" style="267" customWidth="1"/>
    <col min="15116" max="15116" width="10.7109375" style="267" customWidth="1"/>
    <col min="15117" max="15117" width="4.85546875" style="267" customWidth="1"/>
    <col min="15118" max="15118" width="14.140625" style="267" customWidth="1"/>
    <col min="15119" max="15121" width="0" style="267" hidden="1" customWidth="1"/>
    <col min="15122" max="15123" width="8.7109375" style="267" customWidth="1"/>
    <col min="15124" max="15124" width="8" style="267" customWidth="1"/>
    <col min="15125" max="15360" width="11" style="267"/>
    <col min="15361" max="15361" width="38.140625" style="267" customWidth="1"/>
    <col min="15362" max="15362" width="10.140625" style="267" customWidth="1"/>
    <col min="15363" max="15363" width="3.85546875" style="267" customWidth="1"/>
    <col min="15364" max="15364" width="10.7109375" style="267" customWidth="1"/>
    <col min="15365" max="15365" width="3.7109375" style="267" customWidth="1"/>
    <col min="15366" max="15366" width="9.42578125" style="267" customWidth="1"/>
    <col min="15367" max="15367" width="3.7109375" style="267" customWidth="1"/>
    <col min="15368" max="15368" width="8.5703125" style="267" customWidth="1"/>
    <col min="15369" max="15369" width="4.42578125" style="267" customWidth="1"/>
    <col min="15370" max="15370" width="8.7109375" style="267" customWidth="1"/>
    <col min="15371" max="15371" width="8.85546875" style="267" customWidth="1"/>
    <col min="15372" max="15372" width="10.7109375" style="267" customWidth="1"/>
    <col min="15373" max="15373" width="4.85546875" style="267" customWidth="1"/>
    <col min="15374" max="15374" width="14.140625" style="267" customWidth="1"/>
    <col min="15375" max="15377" width="0" style="267" hidden="1" customWidth="1"/>
    <col min="15378" max="15379" width="8.7109375" style="267" customWidth="1"/>
    <col min="15380" max="15380" width="8" style="267" customWidth="1"/>
    <col min="15381" max="15616" width="11" style="267"/>
    <col min="15617" max="15617" width="38.140625" style="267" customWidth="1"/>
    <col min="15618" max="15618" width="10.140625" style="267" customWidth="1"/>
    <col min="15619" max="15619" width="3.85546875" style="267" customWidth="1"/>
    <col min="15620" max="15620" width="10.7109375" style="267" customWidth="1"/>
    <col min="15621" max="15621" width="3.7109375" style="267" customWidth="1"/>
    <col min="15622" max="15622" width="9.42578125" style="267" customWidth="1"/>
    <col min="15623" max="15623" width="3.7109375" style="267" customWidth="1"/>
    <col min="15624" max="15624" width="8.5703125" style="267" customWidth="1"/>
    <col min="15625" max="15625" width="4.42578125" style="267" customWidth="1"/>
    <col min="15626" max="15626" width="8.7109375" style="267" customWidth="1"/>
    <col min="15627" max="15627" width="8.85546875" style="267" customWidth="1"/>
    <col min="15628" max="15628" width="10.7109375" style="267" customWidth="1"/>
    <col min="15629" max="15629" width="4.85546875" style="267" customWidth="1"/>
    <col min="15630" max="15630" width="14.140625" style="267" customWidth="1"/>
    <col min="15631" max="15633" width="0" style="267" hidden="1" customWidth="1"/>
    <col min="15634" max="15635" width="8.7109375" style="267" customWidth="1"/>
    <col min="15636" max="15636" width="8" style="267" customWidth="1"/>
    <col min="15637" max="15872" width="11" style="267"/>
    <col min="15873" max="15873" width="38.140625" style="267" customWidth="1"/>
    <col min="15874" max="15874" width="10.140625" style="267" customWidth="1"/>
    <col min="15875" max="15875" width="3.85546875" style="267" customWidth="1"/>
    <col min="15876" max="15876" width="10.7109375" style="267" customWidth="1"/>
    <col min="15877" max="15877" width="3.7109375" style="267" customWidth="1"/>
    <col min="15878" max="15878" width="9.42578125" style="267" customWidth="1"/>
    <col min="15879" max="15879" width="3.7109375" style="267" customWidth="1"/>
    <col min="15880" max="15880" width="8.5703125" style="267" customWidth="1"/>
    <col min="15881" max="15881" width="4.42578125" style="267" customWidth="1"/>
    <col min="15882" max="15882" width="8.7109375" style="267" customWidth="1"/>
    <col min="15883" max="15883" width="8.85546875" style="267" customWidth="1"/>
    <col min="15884" max="15884" width="10.7109375" style="267" customWidth="1"/>
    <col min="15885" max="15885" width="4.85546875" style="267" customWidth="1"/>
    <col min="15886" max="15886" width="14.140625" style="267" customWidth="1"/>
    <col min="15887" max="15889" width="0" style="267" hidden="1" customWidth="1"/>
    <col min="15890" max="15891" width="8.7109375" style="267" customWidth="1"/>
    <col min="15892" max="15892" width="8" style="267" customWidth="1"/>
    <col min="15893" max="16128" width="11" style="267"/>
    <col min="16129" max="16129" width="38.140625" style="267" customWidth="1"/>
    <col min="16130" max="16130" width="10.140625" style="267" customWidth="1"/>
    <col min="16131" max="16131" width="3.85546875" style="267" customWidth="1"/>
    <col min="16132" max="16132" width="10.7109375" style="267" customWidth="1"/>
    <col min="16133" max="16133" width="3.7109375" style="267" customWidth="1"/>
    <col min="16134" max="16134" width="9.42578125" style="267" customWidth="1"/>
    <col min="16135" max="16135" width="3.7109375" style="267" customWidth="1"/>
    <col min="16136" max="16136" width="8.5703125" style="267" customWidth="1"/>
    <col min="16137" max="16137" width="4.42578125" style="267" customWidth="1"/>
    <col min="16138" max="16138" width="8.7109375" style="267" customWidth="1"/>
    <col min="16139" max="16139" width="8.85546875" style="267" customWidth="1"/>
    <col min="16140" max="16140" width="10.7109375" style="267" customWidth="1"/>
    <col min="16141" max="16141" width="4.85546875" style="267" customWidth="1"/>
    <col min="16142" max="16142" width="14.140625" style="267" customWidth="1"/>
    <col min="16143" max="16145" width="0" style="267" hidden="1" customWidth="1"/>
    <col min="16146" max="16147" width="8.7109375" style="267" customWidth="1"/>
    <col min="16148" max="16148" width="8" style="267" customWidth="1"/>
    <col min="16149" max="16384" width="11" style="267"/>
  </cols>
  <sheetData>
    <row r="1" spans="1:22" s="269" customFormat="1" ht="23.25" x14ac:dyDescent="0.25">
      <c r="A1" s="821" t="s">
        <v>116</v>
      </c>
      <c r="B1" s="822"/>
      <c r="C1" s="822"/>
      <c r="D1" s="822"/>
      <c r="E1" s="822"/>
      <c r="F1" s="822"/>
      <c r="G1" s="822"/>
      <c r="H1" s="822"/>
      <c r="I1" s="822"/>
      <c r="J1" s="822"/>
      <c r="K1" s="822"/>
      <c r="L1" s="822"/>
      <c r="M1" s="823"/>
      <c r="N1" s="266"/>
      <c r="O1" s="267" t="s">
        <v>117</v>
      </c>
      <c r="P1" s="268"/>
    </row>
    <row r="2" spans="1:22" s="269" customFormat="1" ht="18" x14ac:dyDescent="0.25">
      <c r="A2" s="824" t="s">
        <v>118</v>
      </c>
      <c r="B2" s="825"/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826"/>
      <c r="N2" s="270"/>
      <c r="O2" s="267" t="s">
        <v>119</v>
      </c>
      <c r="P2" s="271">
        <v>0.04</v>
      </c>
    </row>
    <row r="3" spans="1:22" s="269" customFormat="1" ht="20.25" x14ac:dyDescent="0.25">
      <c r="A3" s="827" t="s">
        <v>26</v>
      </c>
      <c r="B3" s="828"/>
      <c r="C3" s="828"/>
      <c r="D3" s="828"/>
      <c r="E3" s="828"/>
      <c r="F3" s="828"/>
      <c r="G3" s="828"/>
      <c r="H3" s="828"/>
      <c r="I3" s="828"/>
      <c r="J3" s="828"/>
      <c r="K3" s="828"/>
      <c r="L3" s="828"/>
      <c r="M3" s="829"/>
      <c r="N3" s="272"/>
      <c r="O3" s="273" t="s">
        <v>120</v>
      </c>
      <c r="P3" s="260"/>
    </row>
    <row r="4" spans="1:22" s="269" customFormat="1" ht="20.25" x14ac:dyDescent="0.25">
      <c r="A4" s="274"/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6"/>
      <c r="N4" s="272"/>
      <c r="O4" s="273"/>
      <c r="P4" s="260"/>
    </row>
    <row r="5" spans="1:22" s="269" customFormat="1" ht="21.75" customHeight="1" x14ac:dyDescent="0.25">
      <c r="A5" s="277" t="s">
        <v>121</v>
      </c>
      <c r="B5" s="278" t="s">
        <v>122</v>
      </c>
      <c r="C5" s="279"/>
      <c r="D5" s="279"/>
      <c r="E5" s="280"/>
      <c r="F5" s="539"/>
      <c r="G5" s="282"/>
      <c r="I5" s="283"/>
      <c r="J5" s="283"/>
      <c r="M5" s="284"/>
      <c r="N5" s="285"/>
      <c r="O5" s="267" t="s">
        <v>123</v>
      </c>
      <c r="P5" s="268">
        <v>0</v>
      </c>
    </row>
    <row r="6" spans="1:22" s="269" customFormat="1" ht="21.75" customHeight="1" x14ac:dyDescent="0.25">
      <c r="A6" s="286" t="s">
        <v>124</v>
      </c>
      <c r="B6" s="278" t="s">
        <v>50</v>
      </c>
      <c r="C6" s="280"/>
      <c r="D6" s="280"/>
      <c r="E6" s="280"/>
      <c r="F6" s="539"/>
      <c r="G6" s="280"/>
      <c r="J6" s="287"/>
      <c r="L6" s="830"/>
      <c r="M6" s="831"/>
      <c r="N6" s="285"/>
      <c r="O6" s="267" t="s">
        <v>125</v>
      </c>
      <c r="P6" s="268">
        <v>0</v>
      </c>
    </row>
    <row r="7" spans="1:22" s="269" customFormat="1" ht="30" customHeight="1" x14ac:dyDescent="0.25">
      <c r="A7" s="286" t="s">
        <v>126</v>
      </c>
      <c r="B7" s="677" t="s">
        <v>362</v>
      </c>
      <c r="C7" s="680"/>
      <c r="D7" s="680"/>
      <c r="E7" s="680"/>
      <c r="F7" s="680"/>
      <c r="G7" s="680"/>
      <c r="H7" s="680"/>
      <c r="I7" s="681"/>
      <c r="J7" s="680"/>
      <c r="K7" s="680"/>
      <c r="L7" s="832"/>
      <c r="M7" s="833"/>
      <c r="N7" s="285"/>
      <c r="O7" s="290" t="s">
        <v>127</v>
      </c>
      <c r="P7" s="268"/>
    </row>
    <row r="8" spans="1:22" s="269" customFormat="1" ht="21.75" customHeight="1" x14ac:dyDescent="0.25">
      <c r="A8" s="286" t="s">
        <v>128</v>
      </c>
      <c r="B8" s="288"/>
      <c r="C8" s="291"/>
      <c r="D8" s="291"/>
      <c r="E8" s="291"/>
      <c r="F8" s="291"/>
      <c r="G8" s="291"/>
      <c r="H8" s="291"/>
      <c r="J8" s="292"/>
      <c r="K8" s="291"/>
      <c r="L8" s="816"/>
      <c r="M8" s="817"/>
      <c r="N8" s="285"/>
      <c r="O8" s="290" t="s">
        <v>129</v>
      </c>
      <c r="P8" s="268"/>
      <c r="R8" s="273" t="s">
        <v>130</v>
      </c>
      <c r="S8" s="273" t="s">
        <v>131</v>
      </c>
      <c r="T8" s="273" t="s">
        <v>132</v>
      </c>
      <c r="U8" s="273" t="s">
        <v>133</v>
      </c>
      <c r="V8" s="273" t="s">
        <v>134</v>
      </c>
    </row>
    <row r="9" spans="1:22" s="269" customFormat="1" ht="5.25" customHeight="1" thickBot="1" x14ac:dyDescent="0.3">
      <c r="A9" s="293"/>
      <c r="B9" s="294"/>
      <c r="C9" s="295"/>
      <c r="D9" s="295"/>
      <c r="E9" s="295"/>
      <c r="F9" s="295"/>
      <c r="G9" s="295"/>
      <c r="H9" s="295"/>
      <c r="I9" s="295"/>
      <c r="J9" s="295"/>
      <c r="K9" s="295"/>
      <c r="M9" s="284"/>
      <c r="N9" s="285"/>
      <c r="O9" s="267" t="s">
        <v>135</v>
      </c>
      <c r="P9" s="268"/>
    </row>
    <row r="10" spans="1:22" x14ac:dyDescent="0.25">
      <c r="A10" s="558" t="s">
        <v>136</v>
      </c>
      <c r="B10" s="559"/>
      <c r="C10" s="559"/>
      <c r="D10" s="559"/>
      <c r="E10" s="559"/>
      <c r="F10" s="559"/>
      <c r="G10" s="559"/>
      <c r="H10" s="559"/>
      <c r="I10" s="559"/>
      <c r="J10" s="559"/>
      <c r="K10" s="559"/>
      <c r="L10" s="559"/>
      <c r="M10" s="560"/>
      <c r="N10" s="299"/>
      <c r="O10" s="267" t="s">
        <v>137</v>
      </c>
      <c r="R10" s="300">
        <v>332.94</v>
      </c>
      <c r="S10" s="300">
        <v>5.3</v>
      </c>
      <c r="T10" s="300"/>
      <c r="U10" s="301">
        <v>7.7</v>
      </c>
      <c r="V10" s="302">
        <v>36.56</v>
      </c>
    </row>
    <row r="11" spans="1:22" x14ac:dyDescent="0.25">
      <c r="A11" s="561" t="s">
        <v>138</v>
      </c>
      <c r="B11" s="562" t="s">
        <v>139</v>
      </c>
      <c r="C11" s="307" t="s">
        <v>140</v>
      </c>
      <c r="D11" s="562" t="s">
        <v>141</v>
      </c>
      <c r="F11" s="562" t="s">
        <v>142</v>
      </c>
      <c r="G11" s="563"/>
      <c r="H11" s="562"/>
      <c r="J11" s="562" t="s">
        <v>143</v>
      </c>
      <c r="K11" s="564"/>
      <c r="L11" s="562"/>
      <c r="M11" s="309"/>
      <c r="N11" s="310"/>
      <c r="O11" s="267" t="s">
        <v>144</v>
      </c>
    </row>
    <row r="12" spans="1:22" x14ac:dyDescent="0.25">
      <c r="A12" s="565" t="s">
        <v>333</v>
      </c>
      <c r="B12" s="566">
        <v>332.94</v>
      </c>
      <c r="C12" s="307" t="s">
        <v>140</v>
      </c>
      <c r="D12" s="566">
        <v>5.3</v>
      </c>
      <c r="E12" s="567" t="s">
        <v>145</v>
      </c>
      <c r="F12" s="566">
        <v>1764.5819999999999</v>
      </c>
      <c r="G12" s="563"/>
      <c r="H12" s="336"/>
      <c r="J12" s="564">
        <v>0</v>
      </c>
      <c r="K12" s="564"/>
      <c r="M12" s="309"/>
      <c r="N12" s="310"/>
      <c r="R12" s="267" t="s">
        <v>203</v>
      </c>
    </row>
    <row r="13" spans="1:22" x14ac:dyDescent="0.25">
      <c r="A13" s="565" t="s">
        <v>242</v>
      </c>
      <c r="B13" s="566"/>
      <c r="D13" s="566"/>
      <c r="E13" s="567"/>
      <c r="F13" s="566">
        <v>735.75</v>
      </c>
      <c r="G13" s="563"/>
      <c r="H13" s="336"/>
      <c r="I13" s="564"/>
      <c r="K13" s="564"/>
      <c r="M13" s="309"/>
      <c r="N13" s="310"/>
      <c r="R13" s="401">
        <v>0.15</v>
      </c>
      <c r="S13" s="307" t="s">
        <v>103</v>
      </c>
    </row>
    <row r="14" spans="1:22" x14ac:dyDescent="0.25">
      <c r="A14" s="315" t="s">
        <v>146</v>
      </c>
      <c r="B14" s="568"/>
      <c r="C14" s="317"/>
      <c r="D14" s="568"/>
      <c r="E14" s="317"/>
      <c r="F14" s="568">
        <v>2500.3319999999999</v>
      </c>
      <c r="G14" s="569"/>
      <c r="H14" s="568"/>
      <c r="I14" s="564"/>
      <c r="J14" s="568">
        <v>0</v>
      </c>
      <c r="K14" s="564"/>
      <c r="M14" s="309"/>
      <c r="N14" s="310"/>
    </row>
    <row r="15" spans="1:22" ht="15.75" thickBot="1" x14ac:dyDescent="0.3">
      <c r="A15" s="315"/>
      <c r="B15" s="568"/>
      <c r="C15" s="317"/>
      <c r="D15" s="568"/>
      <c r="E15" s="317"/>
      <c r="F15" s="568"/>
      <c r="G15" s="569"/>
      <c r="H15" s="568"/>
      <c r="I15" s="564"/>
      <c r="J15" s="568"/>
      <c r="K15" s="564"/>
      <c r="M15" s="309"/>
      <c r="N15" s="310"/>
    </row>
    <row r="16" spans="1:22" ht="15.75" thickBot="1" x14ac:dyDescent="0.3">
      <c r="A16" s="319" t="s">
        <v>147</v>
      </c>
      <c r="B16" s="320"/>
      <c r="C16" s="320"/>
      <c r="D16" s="320"/>
      <c r="E16" s="320"/>
      <c r="F16" s="321"/>
      <c r="G16" s="322"/>
      <c r="H16" s="320"/>
      <c r="I16" s="322"/>
      <c r="J16" s="323"/>
      <c r="K16" s="320"/>
      <c r="L16" s="320"/>
      <c r="M16" s="324"/>
      <c r="N16" s="325"/>
    </row>
    <row r="17" spans="1:16" s="328" customFormat="1" ht="15.75" customHeight="1" thickBot="1" x14ac:dyDescent="0.3">
      <c r="A17" s="570" t="s">
        <v>148</v>
      </c>
      <c r="B17" s="842" t="s">
        <v>149</v>
      </c>
      <c r="C17" s="843"/>
      <c r="D17" s="843"/>
      <c r="E17" s="843"/>
      <c r="F17" s="843"/>
      <c r="G17" s="843"/>
      <c r="H17" s="843"/>
      <c r="I17" s="843"/>
      <c r="J17" s="843"/>
      <c r="K17" s="843"/>
      <c r="L17" s="843"/>
      <c r="M17" s="843"/>
      <c r="N17" s="327"/>
      <c r="P17" s="268"/>
    </row>
    <row r="18" spans="1:16" s="328" customFormat="1" ht="15.75" customHeight="1" x14ac:dyDescent="0.25">
      <c r="A18" s="571" t="s">
        <v>150</v>
      </c>
      <c r="B18" s="844" t="s">
        <v>55</v>
      </c>
      <c r="C18" s="844"/>
      <c r="D18" s="844"/>
      <c r="E18" s="844"/>
      <c r="F18" s="844"/>
      <c r="G18" s="844"/>
      <c r="H18" s="844"/>
      <c r="I18" s="844"/>
      <c r="J18" s="844"/>
      <c r="K18" s="844"/>
      <c r="L18" s="844"/>
      <c r="M18" s="845"/>
      <c r="N18" s="327"/>
      <c r="P18" s="268"/>
    </row>
    <row r="19" spans="1:16" s="328" customFormat="1" ht="15.75" customHeight="1" x14ac:dyDescent="0.25">
      <c r="A19" s="572">
        <v>101603</v>
      </c>
      <c r="B19" s="846" t="s">
        <v>221</v>
      </c>
      <c r="C19" s="846"/>
      <c r="D19" s="846"/>
      <c r="E19" s="846"/>
      <c r="F19" s="846"/>
      <c r="G19" s="846"/>
      <c r="H19" s="846"/>
      <c r="I19" s="846"/>
      <c r="J19" s="846"/>
      <c r="K19" s="846"/>
      <c r="L19" s="573">
        <v>6.4</v>
      </c>
      <c r="M19" s="574" t="s">
        <v>62</v>
      </c>
      <c r="N19" s="327"/>
      <c r="P19" s="268"/>
    </row>
    <row r="20" spans="1:16" s="328" customFormat="1" ht="15.75" customHeight="1" x14ac:dyDescent="0.2">
      <c r="A20" s="575"/>
      <c r="B20" s="576" t="s">
        <v>152</v>
      </c>
      <c r="C20" s="577"/>
      <c r="D20" s="576" t="s">
        <v>153</v>
      </c>
      <c r="E20" s="578"/>
      <c r="F20" s="579" t="s">
        <v>169</v>
      </c>
      <c r="G20" s="414"/>
      <c r="H20" s="577"/>
      <c r="I20" s="580"/>
      <c r="J20" s="581"/>
      <c r="K20" s="582"/>
      <c r="L20" s="417"/>
      <c r="M20" s="583"/>
      <c r="N20" s="327"/>
      <c r="P20" s="268"/>
    </row>
    <row r="21" spans="1:16" s="328" customFormat="1" ht="26.25" thickBot="1" x14ac:dyDescent="0.25">
      <c r="A21" s="584" t="s">
        <v>170</v>
      </c>
      <c r="B21" s="577">
        <v>3.2</v>
      </c>
      <c r="C21" s="577" t="s">
        <v>140</v>
      </c>
      <c r="D21" s="577">
        <v>2</v>
      </c>
      <c r="E21" s="577" t="s">
        <v>140</v>
      </c>
      <c r="F21" s="585">
        <v>1</v>
      </c>
      <c r="G21" s="581" t="s">
        <v>145</v>
      </c>
      <c r="H21" s="581">
        <v>6.4</v>
      </c>
      <c r="I21" s="577"/>
      <c r="J21" s="586"/>
      <c r="K21" s="587">
        <v>6.4</v>
      </c>
      <c r="L21" s="581" t="s">
        <v>62</v>
      </c>
      <c r="M21" s="360"/>
      <c r="N21" s="327"/>
      <c r="P21" s="268"/>
    </row>
    <row r="22" spans="1:16" s="328" customFormat="1" ht="15.75" customHeight="1" x14ac:dyDescent="0.25">
      <c r="A22" s="588" t="s">
        <v>160</v>
      </c>
      <c r="B22" s="847" t="s">
        <v>45</v>
      </c>
      <c r="C22" s="847"/>
      <c r="D22" s="847"/>
      <c r="E22" s="847"/>
      <c r="F22" s="847"/>
      <c r="G22" s="847"/>
      <c r="H22" s="847"/>
      <c r="I22" s="847"/>
      <c r="J22" s="847"/>
      <c r="K22" s="847"/>
      <c r="L22" s="847"/>
      <c r="M22" s="848"/>
      <c r="N22" s="327"/>
      <c r="O22" s="267"/>
      <c r="P22" s="268"/>
    </row>
    <row r="23" spans="1:16" ht="28.5" hidden="1" customHeight="1" x14ac:dyDescent="0.25">
      <c r="A23" s="589">
        <v>50300</v>
      </c>
      <c r="B23" s="849" t="s">
        <v>151</v>
      </c>
      <c r="C23" s="849"/>
      <c r="D23" s="849"/>
      <c r="E23" s="849"/>
      <c r="F23" s="849"/>
      <c r="G23" s="849"/>
      <c r="H23" s="849"/>
      <c r="I23" s="849"/>
      <c r="J23" s="849"/>
      <c r="K23" s="849"/>
      <c r="L23" s="590">
        <v>0</v>
      </c>
      <c r="M23" s="591" t="s">
        <v>62</v>
      </c>
      <c r="N23" s="299"/>
    </row>
    <row r="24" spans="1:16" ht="14.45" hidden="1" customHeight="1" x14ac:dyDescent="0.25">
      <c r="A24" s="592"/>
      <c r="B24" s="562" t="s">
        <v>152</v>
      </c>
      <c r="D24" s="562" t="s">
        <v>153</v>
      </c>
      <c r="E24" s="563"/>
      <c r="F24" s="593" t="s">
        <v>146</v>
      </c>
      <c r="G24" s="564"/>
      <c r="I24" s="267"/>
      <c r="K24" s="564"/>
      <c r="M24" s="309"/>
      <c r="N24" s="310"/>
    </row>
    <row r="25" spans="1:16" hidden="1" x14ac:dyDescent="0.25">
      <c r="A25" s="592" t="s">
        <v>218</v>
      </c>
      <c r="B25" s="594">
        <v>0</v>
      </c>
      <c r="C25" s="307" t="s">
        <v>140</v>
      </c>
      <c r="D25" s="564">
        <v>0.7</v>
      </c>
      <c r="E25" s="307" t="s">
        <v>145</v>
      </c>
      <c r="F25" s="595">
        <v>0</v>
      </c>
      <c r="G25" s="569" t="s">
        <v>62</v>
      </c>
      <c r="I25" s="267"/>
      <c r="K25" s="564"/>
      <c r="L25" s="569"/>
      <c r="M25" s="583"/>
      <c r="N25" s="338"/>
    </row>
    <row r="26" spans="1:16" hidden="1" x14ac:dyDescent="0.25">
      <c r="A26" s="592"/>
      <c r="B26" s="566"/>
      <c r="D26" s="566"/>
      <c r="F26" s="596"/>
      <c r="G26" s="563"/>
      <c r="H26" s="336"/>
      <c r="K26" s="564"/>
      <c r="L26" s="564"/>
      <c r="M26" s="597"/>
      <c r="N26" s="338"/>
    </row>
    <row r="27" spans="1:16" ht="28.5" hidden="1" customHeight="1" x14ac:dyDescent="0.25">
      <c r="A27" s="589">
        <v>51300</v>
      </c>
      <c r="B27" s="841" t="s">
        <v>230</v>
      </c>
      <c r="C27" s="841"/>
      <c r="D27" s="841"/>
      <c r="E27" s="841"/>
      <c r="F27" s="841"/>
      <c r="G27" s="841"/>
      <c r="H27" s="841"/>
      <c r="I27" s="841"/>
      <c r="J27" s="841"/>
      <c r="K27" s="841"/>
      <c r="L27" s="590">
        <v>0</v>
      </c>
      <c r="M27" s="591" t="s">
        <v>49</v>
      </c>
      <c r="N27" s="299"/>
    </row>
    <row r="28" spans="1:16" hidden="1" x14ac:dyDescent="0.25">
      <c r="A28" s="592"/>
      <c r="B28" s="562" t="s">
        <v>152</v>
      </c>
      <c r="D28" s="562" t="s">
        <v>153</v>
      </c>
      <c r="E28" s="267"/>
      <c r="F28" s="562" t="s">
        <v>163</v>
      </c>
      <c r="G28" s="563"/>
      <c r="H28" s="593" t="s">
        <v>146</v>
      </c>
      <c r="I28" s="564"/>
      <c r="J28" s="267"/>
      <c r="K28" s="564"/>
      <c r="L28" s="564"/>
      <c r="M28" s="597"/>
      <c r="N28" s="338"/>
    </row>
    <row r="29" spans="1:16" hidden="1" x14ac:dyDescent="0.25">
      <c r="A29" s="592" t="s">
        <v>218</v>
      </c>
      <c r="B29" s="594">
        <v>0</v>
      </c>
      <c r="C29" s="307" t="s">
        <v>140</v>
      </c>
      <c r="D29" s="564">
        <v>0.3</v>
      </c>
      <c r="E29" s="307" t="s">
        <v>214</v>
      </c>
      <c r="F29" s="564">
        <v>0.05</v>
      </c>
      <c r="G29" s="307" t="s">
        <v>145</v>
      </c>
      <c r="H29" s="595">
        <v>0</v>
      </c>
      <c r="I29" s="569" t="s">
        <v>49</v>
      </c>
      <c r="J29" s="267"/>
      <c r="K29" s="564"/>
      <c r="L29" s="564"/>
      <c r="M29" s="597"/>
      <c r="N29" s="338"/>
    </row>
    <row r="30" spans="1:16" hidden="1" x14ac:dyDescent="0.25">
      <c r="A30" s="592"/>
      <c r="B30" s="566"/>
      <c r="D30" s="566"/>
      <c r="F30" s="596"/>
      <c r="G30" s="563"/>
      <c r="H30" s="336"/>
      <c r="K30" s="564"/>
      <c r="L30" s="564"/>
      <c r="M30" s="597"/>
      <c r="N30" s="338"/>
    </row>
    <row r="31" spans="1:16" hidden="1" x14ac:dyDescent="0.25">
      <c r="A31" s="598" t="s">
        <v>154</v>
      </c>
      <c r="B31" s="841" t="s">
        <v>155</v>
      </c>
      <c r="C31" s="841"/>
      <c r="D31" s="841"/>
      <c r="E31" s="841"/>
      <c r="F31" s="841"/>
      <c r="G31" s="841"/>
      <c r="H31" s="841"/>
      <c r="I31" s="841"/>
      <c r="J31" s="841"/>
      <c r="K31" s="841"/>
      <c r="L31" s="590">
        <v>0</v>
      </c>
      <c r="M31" s="591" t="s">
        <v>49</v>
      </c>
    </row>
    <row r="32" spans="1:16" hidden="1" x14ac:dyDescent="0.25">
      <c r="A32" s="575"/>
      <c r="B32" s="562" t="s">
        <v>152</v>
      </c>
      <c r="D32" s="562" t="s">
        <v>153</v>
      </c>
      <c r="F32" s="593" t="s">
        <v>156</v>
      </c>
      <c r="G32" s="564"/>
      <c r="H32" s="593" t="s">
        <v>146</v>
      </c>
      <c r="I32" s="564"/>
      <c r="L32" s="593"/>
      <c r="M32" s="599"/>
      <c r="N32" s="338"/>
    </row>
    <row r="33" spans="1:16" hidden="1" x14ac:dyDescent="0.25">
      <c r="A33" s="600" t="s">
        <v>219</v>
      </c>
      <c r="B33" s="594">
        <v>0</v>
      </c>
      <c r="C33" s="307" t="s">
        <v>140</v>
      </c>
      <c r="D33" s="566">
        <v>0.3</v>
      </c>
      <c r="E33" s="307" t="s">
        <v>140</v>
      </c>
      <c r="F33" s="601">
        <v>0.1</v>
      </c>
      <c r="G33" s="307" t="s">
        <v>145</v>
      </c>
      <c r="H33" s="593">
        <v>0</v>
      </c>
      <c r="I33" s="569" t="s">
        <v>49</v>
      </c>
      <c r="J33" s="267"/>
      <c r="K33" s="267"/>
      <c r="L33" s="602"/>
      <c r="M33" s="583"/>
      <c r="N33" s="338"/>
    </row>
    <row r="34" spans="1:16" hidden="1" x14ac:dyDescent="0.25">
      <c r="A34" s="600"/>
      <c r="B34" s="564"/>
      <c r="D34" s="566"/>
      <c r="F34" s="601"/>
      <c r="H34" s="336"/>
      <c r="J34" s="593"/>
      <c r="K34" s="569"/>
      <c r="L34" s="602"/>
      <c r="M34" s="583"/>
      <c r="N34" s="338"/>
    </row>
    <row r="35" spans="1:16" ht="22.5" hidden="1" customHeight="1" x14ac:dyDescent="0.25">
      <c r="A35" s="598">
        <v>57300</v>
      </c>
      <c r="B35" s="841" t="s">
        <v>233</v>
      </c>
      <c r="C35" s="841"/>
      <c r="D35" s="841"/>
      <c r="E35" s="841"/>
      <c r="F35" s="841"/>
      <c r="G35" s="841"/>
      <c r="H35" s="841"/>
      <c r="I35" s="841"/>
      <c r="J35" s="841"/>
      <c r="K35" s="841"/>
      <c r="L35" s="590">
        <v>0</v>
      </c>
      <c r="M35" s="591" t="s">
        <v>66</v>
      </c>
    </row>
    <row r="36" spans="1:16" hidden="1" x14ac:dyDescent="0.25">
      <c r="A36" s="600"/>
      <c r="B36" s="564"/>
      <c r="D36" s="603" t="s">
        <v>234</v>
      </c>
      <c r="F36" s="601"/>
      <c r="H36" s="336"/>
      <c r="J36" s="593"/>
      <c r="K36" s="569"/>
      <c r="L36" s="602"/>
      <c r="M36" s="583"/>
      <c r="N36" s="338"/>
    </row>
    <row r="37" spans="1:16" hidden="1" x14ac:dyDescent="0.25">
      <c r="A37" s="600"/>
      <c r="B37" s="564"/>
      <c r="D37" s="566">
        <v>0</v>
      </c>
      <c r="F37" s="601"/>
      <c r="H37" s="336"/>
      <c r="J37" s="593"/>
      <c r="K37" s="569"/>
      <c r="L37" s="602"/>
      <c r="M37" s="583"/>
      <c r="N37" s="338"/>
    </row>
    <row r="38" spans="1:16" hidden="1" x14ac:dyDescent="0.25">
      <c r="A38" s="600"/>
      <c r="B38" s="564"/>
      <c r="D38" s="566"/>
      <c r="F38" s="601"/>
      <c r="H38" s="336"/>
      <c r="J38" s="593"/>
      <c r="K38" s="569"/>
      <c r="L38" s="602"/>
      <c r="M38" s="583"/>
      <c r="N38" s="338"/>
    </row>
    <row r="39" spans="1:16" x14ac:dyDescent="0.25">
      <c r="A39" s="572" t="s">
        <v>316</v>
      </c>
      <c r="B39" s="841" t="s">
        <v>204</v>
      </c>
      <c r="C39" s="841"/>
      <c r="D39" s="841"/>
      <c r="E39" s="841"/>
      <c r="F39" s="841"/>
      <c r="G39" s="841"/>
      <c r="H39" s="841"/>
      <c r="I39" s="841"/>
      <c r="J39" s="841"/>
      <c r="K39" s="841"/>
      <c r="L39" s="590">
        <v>2500.3319999999999</v>
      </c>
      <c r="M39" s="591" t="s">
        <v>62</v>
      </c>
      <c r="N39" s="299"/>
    </row>
    <row r="40" spans="1:16" x14ac:dyDescent="0.25">
      <c r="A40" s="561" t="s">
        <v>138</v>
      </c>
      <c r="B40" s="562" t="s">
        <v>139</v>
      </c>
      <c r="C40" s="307" t="s">
        <v>140</v>
      </c>
      <c r="D40" s="562" t="s">
        <v>141</v>
      </c>
      <c r="F40" s="562" t="s">
        <v>142</v>
      </c>
      <c r="G40" s="563"/>
      <c r="H40" s="593"/>
      <c r="J40" s="562"/>
      <c r="K40" s="564"/>
      <c r="L40" s="562"/>
      <c r="M40" s="309"/>
      <c r="N40" s="310"/>
      <c r="O40" s="307"/>
    </row>
    <row r="41" spans="1:16" x14ac:dyDescent="0.25">
      <c r="A41" s="565" t="s">
        <v>333</v>
      </c>
      <c r="B41" s="566">
        <v>332.94</v>
      </c>
      <c r="C41" s="307" t="s">
        <v>140</v>
      </c>
      <c r="D41" s="566">
        <v>5.3</v>
      </c>
      <c r="E41" s="567" t="s">
        <v>145</v>
      </c>
      <c r="F41" s="566">
        <v>1764.5819999999999</v>
      </c>
      <c r="G41" s="563"/>
      <c r="H41" s="566"/>
      <c r="I41" s="567"/>
      <c r="J41" s="564"/>
      <c r="K41" s="564"/>
      <c r="M41" s="309"/>
      <c r="N41" s="310"/>
      <c r="O41" s="267" t="s">
        <v>157</v>
      </c>
    </row>
    <row r="42" spans="1:16" x14ac:dyDescent="0.25">
      <c r="A42" s="565" t="s">
        <v>242</v>
      </c>
      <c r="B42" s="566"/>
      <c r="D42" s="566"/>
      <c r="E42" s="567"/>
      <c r="F42" s="566">
        <v>735.75</v>
      </c>
      <c r="G42" s="563"/>
      <c r="H42" s="566"/>
      <c r="I42" s="567"/>
      <c r="J42" s="564"/>
      <c r="K42" s="564"/>
      <c r="M42" s="309"/>
      <c r="N42" s="310"/>
      <c r="O42" s="267" t="s">
        <v>158</v>
      </c>
    </row>
    <row r="43" spans="1:16" x14ac:dyDescent="0.25">
      <c r="A43" s="315" t="s">
        <v>146</v>
      </c>
      <c r="B43" s="568"/>
      <c r="C43" s="317"/>
      <c r="D43" s="568"/>
      <c r="E43" s="317"/>
      <c r="F43" s="568">
        <v>2500.3319999999999</v>
      </c>
      <c r="G43" s="569"/>
      <c r="H43" s="568"/>
      <c r="I43" s="564"/>
      <c r="J43" s="568"/>
      <c r="K43" s="564"/>
      <c r="M43" s="309"/>
      <c r="N43" s="310"/>
    </row>
    <row r="44" spans="1:16" ht="15.75" thickBot="1" x14ac:dyDescent="0.3">
      <c r="A44" s="604"/>
      <c r="B44" s="564"/>
      <c r="D44" s="566"/>
      <c r="F44" s="336"/>
      <c r="H44" s="595"/>
      <c r="I44" s="569"/>
      <c r="L44" s="569"/>
      <c r="M44" s="583"/>
      <c r="N44" s="338"/>
    </row>
    <row r="45" spans="1:16" s="328" customFormat="1" ht="15.75" customHeight="1" thickBot="1" x14ac:dyDescent="0.3">
      <c r="A45" s="605" t="s">
        <v>168</v>
      </c>
      <c r="B45" s="850" t="s">
        <v>50</v>
      </c>
      <c r="C45" s="850"/>
      <c r="D45" s="850"/>
      <c r="E45" s="850"/>
      <c r="F45" s="850"/>
      <c r="G45" s="850"/>
      <c r="H45" s="850"/>
      <c r="I45" s="850"/>
      <c r="J45" s="850"/>
      <c r="K45" s="850"/>
      <c r="L45" s="850"/>
      <c r="M45" s="851"/>
      <c r="N45" s="327"/>
      <c r="O45" s="267"/>
      <c r="P45" s="268"/>
    </row>
    <row r="46" spans="1:16" ht="15" customHeight="1" x14ac:dyDescent="0.25">
      <c r="A46" s="589">
        <v>57801</v>
      </c>
      <c r="B46" s="852" t="s">
        <v>239</v>
      </c>
      <c r="C46" s="852"/>
      <c r="D46" s="852"/>
      <c r="E46" s="852"/>
      <c r="F46" s="852"/>
      <c r="G46" s="852"/>
      <c r="H46" s="852"/>
      <c r="I46" s="852"/>
      <c r="J46" s="852"/>
      <c r="K46" s="852"/>
      <c r="L46" s="590">
        <v>2500.3319999999999</v>
      </c>
      <c r="M46" s="591" t="s">
        <v>62</v>
      </c>
      <c r="N46" s="299"/>
    </row>
    <row r="47" spans="1:16" x14ac:dyDescent="0.25">
      <c r="A47" s="592"/>
      <c r="B47" s="562"/>
      <c r="D47" s="562" t="s">
        <v>161</v>
      </c>
      <c r="F47" s="593" t="s">
        <v>162</v>
      </c>
      <c r="G47" s="563"/>
      <c r="H47" s="593" t="s">
        <v>146</v>
      </c>
      <c r="I47" s="564"/>
      <c r="K47" s="564"/>
      <c r="M47" s="309"/>
      <c r="N47" s="310"/>
    </row>
    <row r="48" spans="1:16" x14ac:dyDescent="0.25">
      <c r="A48" s="575" t="s">
        <v>30</v>
      </c>
      <c r="B48" s="564"/>
      <c r="D48" s="566">
        <v>2500.3319999999999</v>
      </c>
      <c r="E48" s="307" t="s">
        <v>140</v>
      </c>
      <c r="F48" s="601">
        <v>1</v>
      </c>
      <c r="G48" s="307" t="s">
        <v>145</v>
      </c>
      <c r="H48" s="595">
        <v>2500.3319999999999</v>
      </c>
      <c r="I48" s="569" t="s">
        <v>62</v>
      </c>
      <c r="K48" s="564"/>
      <c r="L48" s="569"/>
      <c r="M48" s="583"/>
      <c r="N48" s="338"/>
    </row>
    <row r="49" spans="1:17" x14ac:dyDescent="0.25">
      <c r="A49" s="592"/>
      <c r="B49" s="566"/>
      <c r="D49" s="566"/>
      <c r="F49" s="596"/>
      <c r="G49" s="563"/>
      <c r="H49" s="336"/>
      <c r="K49" s="564"/>
      <c r="L49" s="564"/>
      <c r="M49" s="597"/>
      <c r="N49" s="338"/>
    </row>
    <row r="50" spans="1:17" x14ac:dyDescent="0.25">
      <c r="A50" s="592" t="s">
        <v>174</v>
      </c>
      <c r="B50" s="566"/>
      <c r="D50" s="566">
        <v>7.9499999999999993</v>
      </c>
      <c r="E50" s="307" t="s">
        <v>214</v>
      </c>
      <c r="F50" s="601">
        <v>3</v>
      </c>
      <c r="G50" s="563" t="s">
        <v>145</v>
      </c>
      <c r="H50" s="595">
        <v>23.849999999999998</v>
      </c>
      <c r="I50" s="569" t="s">
        <v>62</v>
      </c>
      <c r="K50" s="564"/>
      <c r="L50" s="564"/>
      <c r="M50" s="597"/>
      <c r="N50" s="338"/>
    </row>
    <row r="51" spans="1:17" x14ac:dyDescent="0.25">
      <c r="A51" s="592"/>
      <c r="B51" s="566"/>
      <c r="D51" s="566"/>
      <c r="F51" s="596"/>
      <c r="G51" s="563"/>
      <c r="H51" s="336"/>
      <c r="K51" s="564"/>
      <c r="L51" s="564"/>
      <c r="M51" s="597"/>
      <c r="N51" s="338"/>
    </row>
    <row r="52" spans="1:17" ht="12.75" x14ac:dyDescent="0.25">
      <c r="A52" s="606">
        <v>57807</v>
      </c>
      <c r="B52" s="853" t="s">
        <v>240</v>
      </c>
      <c r="C52" s="853"/>
      <c r="D52" s="853"/>
      <c r="E52" s="853"/>
      <c r="F52" s="853"/>
      <c r="G52" s="853"/>
      <c r="H52" s="853"/>
      <c r="I52" s="853"/>
      <c r="J52" s="853"/>
      <c r="K52" s="853"/>
      <c r="L52" s="590">
        <v>127.4016</v>
      </c>
      <c r="M52" s="591" t="s">
        <v>49</v>
      </c>
      <c r="N52" s="299"/>
      <c r="O52" s="351"/>
      <c r="P52" s="834"/>
      <c r="Q52" s="834"/>
    </row>
    <row r="53" spans="1:17" x14ac:dyDescent="0.25">
      <c r="A53" s="575"/>
      <c r="B53" s="562"/>
      <c r="D53" s="562" t="s">
        <v>161</v>
      </c>
      <c r="F53" s="562" t="s">
        <v>163</v>
      </c>
      <c r="G53" s="563"/>
      <c r="H53" s="593" t="s">
        <v>146</v>
      </c>
      <c r="I53" s="564"/>
      <c r="K53" s="564"/>
      <c r="M53" s="309"/>
      <c r="N53" s="310"/>
    </row>
    <row r="54" spans="1:17" x14ac:dyDescent="0.25">
      <c r="A54" s="575" t="s">
        <v>30</v>
      </c>
      <c r="B54" s="566"/>
      <c r="D54" s="566">
        <v>2500.3319999999999</v>
      </c>
      <c r="E54" s="307" t="s">
        <v>140</v>
      </c>
      <c r="F54" s="310">
        <v>0.05</v>
      </c>
      <c r="G54" s="307" t="s">
        <v>145</v>
      </c>
      <c r="H54" s="595">
        <v>125.0166</v>
      </c>
      <c r="I54" s="569" t="s">
        <v>49</v>
      </c>
      <c r="L54" s="569"/>
      <c r="M54" s="583"/>
      <c r="N54" s="338"/>
    </row>
    <row r="55" spans="1:17" x14ac:dyDescent="0.25">
      <c r="A55" s="575"/>
      <c r="B55" s="566"/>
      <c r="D55" s="566"/>
      <c r="F55" s="594"/>
      <c r="H55" s="595"/>
      <c r="I55" s="569"/>
      <c r="L55" s="569"/>
      <c r="M55" s="583"/>
      <c r="N55" s="338"/>
    </row>
    <row r="56" spans="1:17" x14ac:dyDescent="0.25">
      <c r="A56" s="575" t="s">
        <v>174</v>
      </c>
      <c r="B56" s="566"/>
      <c r="D56" s="594">
        <v>23.849999999999998</v>
      </c>
      <c r="E56" s="307" t="s">
        <v>214</v>
      </c>
      <c r="F56" s="594">
        <v>0.1</v>
      </c>
      <c r="G56" s="307" t="s">
        <v>145</v>
      </c>
      <c r="H56" s="595">
        <v>2.3849999999999998</v>
      </c>
      <c r="I56" s="569" t="s">
        <v>49</v>
      </c>
      <c r="L56" s="569"/>
      <c r="M56" s="583"/>
      <c r="N56" s="338"/>
    </row>
    <row r="57" spans="1:17" x14ac:dyDescent="0.25">
      <c r="A57" s="575"/>
      <c r="B57" s="566"/>
      <c r="D57" s="566"/>
      <c r="F57" s="566"/>
      <c r="H57" s="595"/>
      <c r="I57" s="569"/>
      <c r="L57" s="569"/>
      <c r="M57" s="583"/>
      <c r="N57" s="338"/>
    </row>
    <row r="58" spans="1:17" ht="22.5" customHeight="1" x14ac:dyDescent="0.25">
      <c r="A58" s="572">
        <v>57801</v>
      </c>
      <c r="B58" s="841" t="s">
        <v>239</v>
      </c>
      <c r="C58" s="841"/>
      <c r="D58" s="841"/>
      <c r="E58" s="841"/>
      <c r="F58" s="841"/>
      <c r="G58" s="841"/>
      <c r="H58" s="841"/>
      <c r="I58" s="841"/>
      <c r="J58" s="841"/>
      <c r="K58" s="841"/>
      <c r="L58" s="590">
        <v>127.4016</v>
      </c>
      <c r="M58" s="591" t="s">
        <v>49</v>
      </c>
      <c r="N58" s="299"/>
      <c r="O58" s="351"/>
      <c r="P58" s="834"/>
      <c r="Q58" s="834"/>
    </row>
    <row r="59" spans="1:17" x14ac:dyDescent="0.25">
      <c r="A59" s="575"/>
      <c r="B59" s="562"/>
      <c r="D59" s="562" t="s">
        <v>165</v>
      </c>
      <c r="F59" s="593" t="s">
        <v>205</v>
      </c>
      <c r="G59" s="563"/>
      <c r="H59" s="593" t="s">
        <v>146</v>
      </c>
      <c r="I59" s="564"/>
      <c r="K59" s="564"/>
      <c r="M59" s="309"/>
      <c r="N59" s="310"/>
    </row>
    <row r="60" spans="1:17" x14ac:dyDescent="0.25">
      <c r="A60" s="575"/>
      <c r="B60" s="566"/>
      <c r="D60" s="566">
        <v>127.4016</v>
      </c>
      <c r="E60" s="307" t="s">
        <v>140</v>
      </c>
      <c r="F60" s="566">
        <v>1</v>
      </c>
      <c r="G60" s="563" t="s">
        <v>145</v>
      </c>
      <c r="H60" s="595">
        <v>127.4016</v>
      </c>
      <c r="I60" s="562" t="s">
        <v>49</v>
      </c>
      <c r="K60" s="564"/>
      <c r="L60" s="569"/>
      <c r="M60" s="583"/>
      <c r="N60" s="338"/>
    </row>
    <row r="61" spans="1:17" x14ac:dyDescent="0.25">
      <c r="A61" s="575"/>
      <c r="B61" s="607"/>
      <c r="C61" s="594"/>
      <c r="D61" s="310"/>
      <c r="E61" s="594"/>
      <c r="G61" s="608"/>
      <c r="H61" s="609"/>
      <c r="K61" s="594"/>
      <c r="L61" s="564"/>
      <c r="M61" s="597"/>
      <c r="N61" s="338"/>
    </row>
    <row r="62" spans="1:17" ht="22.5" customHeight="1" x14ac:dyDescent="0.25">
      <c r="A62" s="589">
        <v>57807</v>
      </c>
      <c r="B62" s="841" t="s">
        <v>240</v>
      </c>
      <c r="C62" s="841"/>
      <c r="D62" s="841"/>
      <c r="E62" s="841"/>
      <c r="F62" s="841"/>
      <c r="G62" s="841"/>
      <c r="H62" s="841"/>
      <c r="I62" s="841"/>
      <c r="J62" s="841"/>
      <c r="K62" s="841"/>
      <c r="L62" s="590">
        <v>1889.365728</v>
      </c>
      <c r="M62" s="591" t="s">
        <v>114</v>
      </c>
      <c r="N62" s="299"/>
      <c r="O62" s="351"/>
      <c r="P62" s="834"/>
      <c r="Q62" s="834"/>
    </row>
    <row r="63" spans="1:17" x14ac:dyDescent="0.25">
      <c r="A63" s="575"/>
      <c r="C63" s="267"/>
      <c r="D63" s="562" t="s">
        <v>49</v>
      </c>
      <c r="F63" s="562" t="s">
        <v>159</v>
      </c>
      <c r="G63" s="563"/>
      <c r="H63" s="593" t="s">
        <v>146</v>
      </c>
      <c r="I63" s="564"/>
      <c r="K63" s="564"/>
      <c r="M63" s="309"/>
      <c r="N63" s="310"/>
    </row>
    <row r="64" spans="1:17" x14ac:dyDescent="0.25">
      <c r="A64" s="575"/>
      <c r="C64" s="267"/>
      <c r="D64" s="566">
        <v>127.4016</v>
      </c>
      <c r="E64" s="307" t="s">
        <v>140</v>
      </c>
      <c r="F64" s="566">
        <v>14.83</v>
      </c>
      <c r="G64" s="563" t="s">
        <v>145</v>
      </c>
      <c r="H64" s="595">
        <v>1889.365728</v>
      </c>
      <c r="I64" s="562" t="s">
        <v>167</v>
      </c>
      <c r="K64" s="564"/>
      <c r="L64" s="569"/>
      <c r="M64" s="583"/>
      <c r="N64" s="338"/>
    </row>
    <row r="65" spans="1:14" ht="15.75" thickBot="1" x14ac:dyDescent="0.3">
      <c r="A65" s="575"/>
      <c r="C65" s="267"/>
      <c r="D65" s="566"/>
      <c r="F65" s="566"/>
      <c r="G65" s="563"/>
      <c r="H65" s="595"/>
      <c r="I65" s="562"/>
      <c r="K65" s="564"/>
      <c r="L65" s="569"/>
      <c r="M65" s="583"/>
      <c r="N65" s="338"/>
    </row>
    <row r="66" spans="1:14" x14ac:dyDescent="0.25">
      <c r="A66" s="571" t="s">
        <v>177</v>
      </c>
      <c r="B66" s="844" t="s">
        <v>251</v>
      </c>
      <c r="C66" s="844"/>
      <c r="D66" s="844"/>
      <c r="E66" s="844"/>
      <c r="F66" s="844"/>
      <c r="G66" s="844"/>
      <c r="H66" s="844"/>
      <c r="I66" s="844"/>
      <c r="J66" s="844"/>
      <c r="K66" s="844"/>
      <c r="L66" s="844"/>
      <c r="M66" s="845"/>
      <c r="N66" s="338"/>
    </row>
    <row r="67" spans="1:14" x14ac:dyDescent="0.25">
      <c r="A67" s="589" t="s">
        <v>263</v>
      </c>
      <c r="B67" s="841" t="s">
        <v>268</v>
      </c>
      <c r="C67" s="841"/>
      <c r="D67" s="841"/>
      <c r="E67" s="841"/>
      <c r="F67" s="841"/>
      <c r="G67" s="841"/>
      <c r="H67" s="841"/>
      <c r="I67" s="841"/>
      <c r="J67" s="841"/>
      <c r="K67" s="841"/>
      <c r="L67" s="590">
        <v>3.5323200000000003</v>
      </c>
      <c r="M67" s="591" t="s">
        <v>49</v>
      </c>
      <c r="N67" s="338"/>
    </row>
    <row r="68" spans="1:14" x14ac:dyDescent="0.25">
      <c r="A68" s="575"/>
      <c r="B68" s="562" t="s">
        <v>139</v>
      </c>
      <c r="C68" s="307" t="s">
        <v>140</v>
      </c>
      <c r="D68" s="562" t="s">
        <v>141</v>
      </c>
      <c r="F68" s="562" t="s">
        <v>269</v>
      </c>
      <c r="G68" s="562" t="s">
        <v>272</v>
      </c>
      <c r="H68" s="595"/>
      <c r="I68" s="562"/>
      <c r="K68" s="564"/>
      <c r="L68" s="569"/>
      <c r="M68" s="583"/>
      <c r="N68" s="338"/>
    </row>
    <row r="69" spans="1:14" x14ac:dyDescent="0.25">
      <c r="A69" s="575"/>
      <c r="B69" s="267">
        <v>4.46</v>
      </c>
      <c r="C69" s="267"/>
      <c r="D69" s="566">
        <v>1.1000000000000001</v>
      </c>
      <c r="F69" s="566">
        <v>0.08</v>
      </c>
      <c r="G69" s="563">
        <v>0.39248000000000005</v>
      </c>
      <c r="H69" s="595"/>
      <c r="I69" s="562"/>
      <c r="K69" s="564"/>
      <c r="L69" s="569"/>
      <c r="M69" s="583"/>
      <c r="N69" s="338"/>
    </row>
    <row r="70" spans="1:14" x14ac:dyDescent="0.25">
      <c r="A70" s="575"/>
      <c r="C70" s="267"/>
      <c r="D70" s="307"/>
      <c r="F70" s="566"/>
      <c r="G70" s="563"/>
      <c r="H70" s="595"/>
      <c r="I70" s="562"/>
      <c r="K70" s="564"/>
      <c r="L70" s="569"/>
      <c r="M70" s="583"/>
      <c r="N70" s="338"/>
    </row>
    <row r="71" spans="1:14" x14ac:dyDescent="0.25">
      <c r="A71" s="575"/>
      <c r="B71" s="562" t="s">
        <v>270</v>
      </c>
      <c r="C71" s="307" t="s">
        <v>214</v>
      </c>
      <c r="D71" s="562" t="s">
        <v>271</v>
      </c>
      <c r="F71" s="562" t="s">
        <v>272</v>
      </c>
      <c r="G71" s="563"/>
      <c r="H71" s="595"/>
      <c r="I71" s="562"/>
      <c r="K71" s="564"/>
      <c r="L71" s="569"/>
      <c r="M71" s="583"/>
      <c r="N71" s="338"/>
    </row>
    <row r="72" spans="1:14" x14ac:dyDescent="0.25">
      <c r="A72" s="575"/>
      <c r="B72" s="267">
        <v>0.39248000000000005</v>
      </c>
      <c r="C72" s="267"/>
      <c r="D72" s="566">
        <v>9</v>
      </c>
      <c r="F72" s="566">
        <v>3.5323200000000003</v>
      </c>
      <c r="G72" s="563"/>
      <c r="H72" s="595"/>
      <c r="I72" s="562"/>
      <c r="K72" s="564"/>
      <c r="L72" s="569"/>
      <c r="M72" s="583"/>
      <c r="N72" s="338"/>
    </row>
    <row r="73" spans="1:14" x14ac:dyDescent="0.25">
      <c r="A73" s="575"/>
      <c r="C73" s="267"/>
      <c r="D73" s="566"/>
      <c r="F73" s="566"/>
      <c r="G73" s="563"/>
      <c r="H73" s="595"/>
      <c r="I73" s="562"/>
      <c r="K73" s="564"/>
      <c r="L73" s="569"/>
      <c r="M73" s="583"/>
      <c r="N73" s="338"/>
    </row>
    <row r="74" spans="1:14" x14ac:dyDescent="0.25">
      <c r="A74" s="589">
        <v>94991</v>
      </c>
      <c r="B74" s="841" t="s">
        <v>273</v>
      </c>
      <c r="C74" s="841"/>
      <c r="D74" s="841"/>
      <c r="E74" s="841"/>
      <c r="F74" s="841"/>
      <c r="G74" s="841"/>
      <c r="H74" s="841"/>
      <c r="I74" s="841"/>
      <c r="J74" s="841"/>
      <c r="K74" s="841"/>
      <c r="L74" s="590">
        <v>3.5323200000000003</v>
      </c>
      <c r="M74" s="591" t="s">
        <v>49</v>
      </c>
      <c r="N74" s="338"/>
    </row>
    <row r="75" spans="1:14" x14ac:dyDescent="0.25">
      <c r="A75" s="575"/>
      <c r="B75" s="562" t="s">
        <v>139</v>
      </c>
      <c r="C75" s="307" t="s">
        <v>140</v>
      </c>
      <c r="D75" s="562" t="s">
        <v>141</v>
      </c>
      <c r="F75" s="562" t="s">
        <v>269</v>
      </c>
      <c r="G75" s="562" t="s">
        <v>272</v>
      </c>
      <c r="H75" s="595"/>
      <c r="I75" s="562"/>
      <c r="K75" s="564"/>
      <c r="L75" s="569"/>
      <c r="M75" s="583"/>
      <c r="N75" s="338"/>
    </row>
    <row r="76" spans="1:14" x14ac:dyDescent="0.25">
      <c r="A76" s="575"/>
      <c r="B76" s="267">
        <v>4.46</v>
      </c>
      <c r="C76" s="267"/>
      <c r="D76" s="566">
        <v>1.1000000000000001</v>
      </c>
      <c r="F76" s="566">
        <v>0.08</v>
      </c>
      <c r="G76" s="563">
        <v>0.39248000000000005</v>
      </c>
      <c r="H76" s="595"/>
      <c r="I76" s="562"/>
      <c r="K76" s="564"/>
      <c r="L76" s="569"/>
      <c r="M76" s="583"/>
      <c r="N76" s="338"/>
    </row>
    <row r="77" spans="1:14" x14ac:dyDescent="0.25">
      <c r="A77" s="575"/>
      <c r="C77" s="267"/>
      <c r="D77" s="307"/>
      <c r="F77" s="566"/>
      <c r="G77" s="563"/>
      <c r="H77" s="595"/>
      <c r="I77" s="562"/>
      <c r="K77" s="564"/>
      <c r="L77" s="569"/>
      <c r="M77" s="583"/>
      <c r="N77" s="338"/>
    </row>
    <row r="78" spans="1:14" x14ac:dyDescent="0.25">
      <c r="A78" s="575" t="s">
        <v>274</v>
      </c>
      <c r="B78" s="562" t="s">
        <v>270</v>
      </c>
      <c r="C78" s="307" t="s">
        <v>214</v>
      </c>
      <c r="D78" s="562" t="s">
        <v>271</v>
      </c>
      <c r="F78" s="562" t="s">
        <v>272</v>
      </c>
      <c r="G78" s="563"/>
      <c r="H78" s="595"/>
      <c r="I78" s="562"/>
      <c r="K78" s="564"/>
      <c r="L78" s="569"/>
      <c r="M78" s="583"/>
      <c r="N78" s="338"/>
    </row>
    <row r="79" spans="1:14" x14ac:dyDescent="0.25">
      <c r="A79" s="575"/>
      <c r="B79" s="267">
        <v>0.39248000000000005</v>
      </c>
      <c r="C79" s="267"/>
      <c r="D79" s="566">
        <v>9</v>
      </c>
      <c r="F79" s="566">
        <v>3.5323200000000003</v>
      </c>
      <c r="G79" s="563"/>
      <c r="H79" s="595"/>
      <c r="I79" s="562"/>
      <c r="K79" s="564"/>
      <c r="L79" s="569"/>
      <c r="M79" s="583"/>
      <c r="N79" s="338"/>
    </row>
    <row r="80" spans="1:14" x14ac:dyDescent="0.25">
      <c r="A80" s="575"/>
      <c r="C80" s="267"/>
      <c r="D80" s="566"/>
      <c r="F80" s="566"/>
      <c r="G80" s="563"/>
      <c r="H80" s="595"/>
      <c r="I80" s="562"/>
      <c r="K80" s="564"/>
      <c r="L80" s="569"/>
      <c r="M80" s="583"/>
      <c r="N80" s="338"/>
    </row>
    <row r="81" spans="1:17" x14ac:dyDescent="0.25">
      <c r="A81" s="575" t="s">
        <v>275</v>
      </c>
      <c r="B81" s="562" t="s">
        <v>139</v>
      </c>
      <c r="C81" s="307" t="s">
        <v>140</v>
      </c>
      <c r="D81" s="562" t="s">
        <v>141</v>
      </c>
      <c r="E81" s="307" t="s">
        <v>140</v>
      </c>
      <c r="F81" s="562" t="s">
        <v>271</v>
      </c>
      <c r="G81" s="562" t="s">
        <v>142</v>
      </c>
      <c r="H81" s="595"/>
      <c r="I81" s="562"/>
      <c r="K81" s="564"/>
      <c r="L81" s="569"/>
      <c r="M81" s="583"/>
      <c r="N81" s="338"/>
    </row>
    <row r="82" spans="1:17" x14ac:dyDescent="0.25">
      <c r="A82" s="575"/>
      <c r="B82" s="566">
        <v>1.2</v>
      </c>
      <c r="C82" s="566"/>
      <c r="D82" s="566">
        <v>0.25</v>
      </c>
      <c r="E82" s="566"/>
      <c r="F82" s="566">
        <v>9</v>
      </c>
      <c r="G82" s="566">
        <v>2.6999999999999997</v>
      </c>
      <c r="H82" s="595"/>
      <c r="I82" s="562"/>
      <c r="K82" s="564"/>
      <c r="L82" s="569"/>
      <c r="M82" s="583"/>
      <c r="N82" s="338"/>
    </row>
    <row r="83" spans="1:17" ht="15.75" thickBot="1" x14ac:dyDescent="0.3">
      <c r="A83" s="575"/>
      <c r="C83" s="267"/>
      <c r="D83" s="566"/>
      <c r="F83" s="566"/>
      <c r="G83" s="563"/>
      <c r="H83" s="595"/>
      <c r="I83" s="562"/>
      <c r="K83" s="564"/>
      <c r="L83" s="569"/>
      <c r="M83" s="583"/>
      <c r="N83" s="338"/>
    </row>
    <row r="84" spans="1:17" s="328" customFormat="1" ht="15.75" customHeight="1" x14ac:dyDescent="0.2">
      <c r="A84" s="571" t="s">
        <v>206</v>
      </c>
      <c r="B84" s="844" t="s">
        <v>55</v>
      </c>
      <c r="C84" s="844"/>
      <c r="D84" s="844"/>
      <c r="E84" s="844"/>
      <c r="F84" s="844"/>
      <c r="G84" s="844"/>
      <c r="H84" s="844"/>
      <c r="I84" s="844"/>
      <c r="J84" s="844"/>
      <c r="K84" s="844"/>
      <c r="L84" s="844"/>
      <c r="M84" s="845"/>
      <c r="N84" s="327"/>
      <c r="O84" s="312"/>
      <c r="P84" s="356"/>
      <c r="Q84" s="356"/>
    </row>
    <row r="85" spans="1:17" ht="28.5" customHeight="1" x14ac:dyDescent="0.25">
      <c r="A85" s="572">
        <v>5213409</v>
      </c>
      <c r="B85" s="841" t="s">
        <v>171</v>
      </c>
      <c r="C85" s="841"/>
      <c r="D85" s="841"/>
      <c r="E85" s="841"/>
      <c r="F85" s="841"/>
      <c r="G85" s="841"/>
      <c r="H85" s="841"/>
      <c r="I85" s="841"/>
      <c r="J85" s="841"/>
      <c r="K85" s="841"/>
      <c r="L85" s="590"/>
      <c r="M85" s="591"/>
      <c r="O85" s="351"/>
      <c r="P85" s="834"/>
      <c r="Q85" s="834"/>
    </row>
    <row r="86" spans="1:17" s="356" customFormat="1" ht="12.75" x14ac:dyDescent="0.2">
      <c r="A86" s="575" t="s">
        <v>172</v>
      </c>
      <c r="B86" s="610" t="s">
        <v>153</v>
      </c>
      <c r="C86" s="610"/>
      <c r="D86" s="610" t="s">
        <v>152</v>
      </c>
      <c r="E86" s="307"/>
      <c r="F86" s="610" t="s">
        <v>173</v>
      </c>
      <c r="G86" s="307"/>
      <c r="H86" s="601"/>
      <c r="I86" s="307"/>
      <c r="J86" s="267"/>
      <c r="K86" s="307"/>
      <c r="L86" s="593">
        <v>42.400000000000006</v>
      </c>
      <c r="M86" s="611" t="s">
        <v>62</v>
      </c>
      <c r="N86" s="540"/>
    </row>
    <row r="87" spans="1:17" s="356" customFormat="1" ht="12.75" x14ac:dyDescent="0.2">
      <c r="A87" s="565" t="s">
        <v>333</v>
      </c>
      <c r="B87" s="564">
        <v>5.3</v>
      </c>
      <c r="C87" s="307" t="s">
        <v>140</v>
      </c>
      <c r="D87" s="566">
        <v>4</v>
      </c>
      <c r="E87" s="307" t="s">
        <v>140</v>
      </c>
      <c r="F87" s="601">
        <v>5</v>
      </c>
      <c r="G87" s="307" t="s">
        <v>145</v>
      </c>
      <c r="H87" s="601">
        <v>106</v>
      </c>
      <c r="I87" s="307" t="s">
        <v>140</v>
      </c>
      <c r="J87" s="612">
        <v>0.4</v>
      </c>
      <c r="K87" s="307" t="s">
        <v>145</v>
      </c>
      <c r="L87" s="601">
        <v>42.400000000000006</v>
      </c>
      <c r="M87" s="613" t="s">
        <v>62</v>
      </c>
      <c r="N87" s="540"/>
    </row>
    <row r="88" spans="1:17" s="356" customFormat="1" ht="12.75" x14ac:dyDescent="0.2">
      <c r="A88" s="565"/>
      <c r="B88" s="564"/>
      <c r="C88" s="307"/>
      <c r="D88" s="566"/>
      <c r="E88" s="307"/>
      <c r="F88" s="601"/>
      <c r="G88" s="307"/>
      <c r="H88" s="601"/>
      <c r="I88" s="307"/>
      <c r="J88" s="612"/>
      <c r="K88" s="307"/>
      <c r="L88" s="601"/>
      <c r="M88" s="613"/>
      <c r="N88" s="540"/>
    </row>
    <row r="89" spans="1:17" s="356" customFormat="1" ht="12.75" x14ac:dyDescent="0.2">
      <c r="A89" s="575"/>
      <c r="B89" s="564"/>
      <c r="C89" s="307"/>
      <c r="D89" s="566"/>
      <c r="E89" s="307"/>
      <c r="F89" s="601"/>
      <c r="G89" s="307"/>
      <c r="H89" s="601"/>
      <c r="I89" s="307"/>
      <c r="J89" s="267"/>
      <c r="K89" s="307"/>
      <c r="L89" s="612"/>
      <c r="M89" s="583"/>
      <c r="N89" s="540"/>
    </row>
    <row r="90" spans="1:17" ht="22.5" customHeight="1" x14ac:dyDescent="0.25">
      <c r="A90" s="575" t="s">
        <v>174</v>
      </c>
      <c r="B90" s="610" t="s">
        <v>153</v>
      </c>
      <c r="C90" s="610"/>
      <c r="D90" s="610" t="s">
        <v>152</v>
      </c>
      <c r="E90" s="610"/>
      <c r="F90" s="610" t="s">
        <v>173</v>
      </c>
      <c r="H90" s="614" t="s">
        <v>175</v>
      </c>
      <c r="I90" s="614"/>
      <c r="J90" s="569" t="s">
        <v>176</v>
      </c>
      <c r="K90" s="569"/>
      <c r="L90" s="569">
        <v>11.924999999999999</v>
      </c>
      <c r="M90" s="611" t="s">
        <v>62</v>
      </c>
      <c r="O90" s="365"/>
      <c r="P90" s="838"/>
      <c r="Q90" s="838"/>
    </row>
    <row r="91" spans="1:17" s="356" customFormat="1" ht="12.75" x14ac:dyDescent="0.2">
      <c r="A91" s="565" t="s">
        <v>333</v>
      </c>
      <c r="B91" s="564">
        <v>5.3</v>
      </c>
      <c r="C91" s="307" t="s">
        <v>140</v>
      </c>
      <c r="D91" s="566">
        <v>1.5</v>
      </c>
      <c r="E91" s="307" t="s">
        <v>140</v>
      </c>
      <c r="F91" s="601">
        <v>3</v>
      </c>
      <c r="G91" s="307" t="s">
        <v>145</v>
      </c>
      <c r="H91" s="336">
        <v>23.849999999999998</v>
      </c>
      <c r="I91" s="307" t="s">
        <v>62</v>
      </c>
      <c r="J91" s="612">
        <v>0.5</v>
      </c>
      <c r="K91" s="595">
        <v>11.924999999999999</v>
      </c>
      <c r="L91" s="307" t="s">
        <v>62</v>
      </c>
      <c r="M91" s="360"/>
    </row>
    <row r="92" spans="1:17" s="356" customFormat="1" ht="12.75" x14ac:dyDescent="0.2">
      <c r="A92" s="565"/>
      <c r="B92" s="564"/>
      <c r="C92" s="307"/>
      <c r="D92" s="566"/>
      <c r="E92" s="307"/>
      <c r="F92" s="601"/>
      <c r="G92" s="307"/>
      <c r="H92" s="336"/>
      <c r="I92" s="307"/>
      <c r="J92" s="612"/>
      <c r="K92" s="595"/>
      <c r="L92" s="307"/>
      <c r="M92" s="360"/>
    </row>
    <row r="93" spans="1:17" s="356" customFormat="1" ht="12.75" x14ac:dyDescent="0.2">
      <c r="A93" s="615"/>
      <c r="B93" s="564"/>
      <c r="C93" s="307"/>
      <c r="E93" s="307"/>
      <c r="F93" s="616"/>
      <c r="G93" s="307"/>
      <c r="I93" s="307"/>
      <c r="J93" s="617"/>
      <c r="K93" s="307"/>
      <c r="L93" s="618"/>
      <c r="M93" s="360"/>
      <c r="N93" s="307"/>
    </row>
    <row r="94" spans="1:17" s="328" customFormat="1" ht="0.75" hidden="1" customHeight="1" thickBot="1" x14ac:dyDescent="0.3">
      <c r="A94" s="571" t="s">
        <v>177</v>
      </c>
      <c r="B94" s="850" t="s">
        <v>67</v>
      </c>
      <c r="C94" s="850"/>
      <c r="D94" s="850"/>
      <c r="E94" s="850"/>
      <c r="F94" s="850"/>
      <c r="G94" s="850"/>
      <c r="H94" s="850"/>
      <c r="I94" s="850"/>
      <c r="J94" s="850"/>
      <c r="K94" s="850"/>
      <c r="L94" s="850"/>
      <c r="M94" s="851"/>
      <c r="N94" s="327"/>
      <c r="O94" s="267"/>
      <c r="P94" s="268"/>
    </row>
    <row r="95" spans="1:17" ht="12.75" hidden="1" customHeight="1" x14ac:dyDescent="0.25">
      <c r="A95" s="619" t="s">
        <v>70</v>
      </c>
      <c r="B95" s="854" t="s">
        <v>178</v>
      </c>
      <c r="C95" s="854"/>
      <c r="D95" s="854"/>
      <c r="E95" s="854"/>
      <c r="F95" s="854"/>
      <c r="G95" s="854"/>
      <c r="H95" s="854"/>
      <c r="I95" s="854"/>
      <c r="J95" s="854"/>
      <c r="K95" s="854"/>
      <c r="L95" s="620">
        <v>0</v>
      </c>
      <c r="M95" s="621" t="s">
        <v>164</v>
      </c>
      <c r="O95" s="351"/>
      <c r="P95" s="834"/>
      <c r="Q95" s="834"/>
    </row>
    <row r="96" spans="1:17" ht="14.25" hidden="1" customHeight="1" x14ac:dyDescent="0.25">
      <c r="A96" s="575"/>
      <c r="B96" s="562" t="s">
        <v>165</v>
      </c>
      <c r="D96" s="593" t="s">
        <v>166</v>
      </c>
      <c r="E96" s="267"/>
      <c r="F96" s="593" t="s">
        <v>103</v>
      </c>
      <c r="G96" s="563"/>
      <c r="H96" s="593" t="s">
        <v>146</v>
      </c>
      <c r="I96" s="564"/>
      <c r="K96" s="564"/>
      <c r="M96" s="309"/>
      <c r="N96" s="310"/>
    </row>
    <row r="97" spans="1:14" hidden="1" x14ac:dyDescent="0.25">
      <c r="A97" s="575"/>
      <c r="B97" s="566"/>
      <c r="C97" s="307" t="s">
        <v>140</v>
      </c>
      <c r="D97" s="566"/>
      <c r="E97" s="267"/>
      <c r="F97" s="622">
        <v>0</v>
      </c>
      <c r="G97" s="563" t="s">
        <v>145</v>
      </c>
      <c r="H97" s="595">
        <v>0</v>
      </c>
      <c r="I97" s="562" t="s">
        <v>164</v>
      </c>
      <c r="K97" s="564"/>
      <c r="L97" s="569"/>
      <c r="M97" s="583"/>
      <c r="N97" s="338"/>
    </row>
    <row r="98" spans="1:14" ht="15.75" hidden="1" thickBot="1" x14ac:dyDescent="0.3">
      <c r="A98" s="623"/>
      <c r="B98" s="624"/>
      <c r="C98" s="542"/>
      <c r="D98" s="625"/>
      <c r="E98" s="542"/>
      <c r="F98" s="626"/>
      <c r="G98" s="542"/>
      <c r="H98" s="627"/>
      <c r="I98" s="542"/>
      <c r="J98" s="628"/>
      <c r="K98" s="629"/>
      <c r="L98" s="630"/>
      <c r="M98" s="631"/>
      <c r="N98" s="338"/>
    </row>
    <row r="99" spans="1:14" ht="15.75" hidden="1" thickBot="1" x14ac:dyDescent="0.3">
      <c r="A99" s="605" t="s">
        <v>206</v>
      </c>
      <c r="B99" s="850" t="s">
        <v>207</v>
      </c>
      <c r="C99" s="850"/>
      <c r="D99" s="850"/>
      <c r="E99" s="850"/>
      <c r="F99" s="850"/>
      <c r="G99" s="850"/>
      <c r="H99" s="850"/>
      <c r="I99" s="850"/>
      <c r="J99" s="850"/>
      <c r="K99" s="850"/>
      <c r="L99" s="850"/>
      <c r="M99" s="851"/>
      <c r="N99" s="338"/>
    </row>
    <row r="100" spans="1:14" ht="29.25" hidden="1" customHeight="1" x14ac:dyDescent="0.25">
      <c r="A100" s="589">
        <v>50400</v>
      </c>
      <c r="B100" s="841" t="s">
        <v>208</v>
      </c>
      <c r="C100" s="841"/>
      <c r="D100" s="841"/>
      <c r="E100" s="841"/>
      <c r="F100" s="841"/>
      <c r="G100" s="841"/>
      <c r="H100" s="841"/>
      <c r="I100" s="841"/>
      <c r="J100" s="841"/>
      <c r="K100" s="841"/>
      <c r="L100" s="590">
        <v>18.752489999999998</v>
      </c>
      <c r="M100" s="591" t="s">
        <v>49</v>
      </c>
      <c r="N100" s="338"/>
    </row>
    <row r="101" spans="1:14" hidden="1" x14ac:dyDescent="0.25">
      <c r="A101" s="592"/>
      <c r="B101" s="562"/>
      <c r="D101" s="562" t="s">
        <v>161</v>
      </c>
      <c r="F101" s="593" t="s">
        <v>163</v>
      </c>
      <c r="G101" s="563"/>
      <c r="H101" s="593" t="s">
        <v>146</v>
      </c>
      <c r="I101" s="564"/>
      <c r="K101" s="564"/>
      <c r="M101" s="309"/>
      <c r="N101" s="338"/>
    </row>
    <row r="102" spans="1:14" hidden="1" x14ac:dyDescent="0.25">
      <c r="A102" s="592"/>
      <c r="B102" s="564"/>
      <c r="D102" s="566">
        <v>375.04979999999995</v>
      </c>
      <c r="E102" s="307" t="s">
        <v>140</v>
      </c>
      <c r="F102" s="601">
        <v>0.05</v>
      </c>
      <c r="G102" s="307" t="s">
        <v>145</v>
      </c>
      <c r="H102" s="595">
        <v>18.752489999999998</v>
      </c>
      <c r="I102" s="569" t="s">
        <v>49</v>
      </c>
      <c r="K102" s="564"/>
      <c r="L102" s="569"/>
      <c r="M102" s="583"/>
      <c r="N102" s="338"/>
    </row>
    <row r="103" spans="1:14" hidden="1" x14ac:dyDescent="0.25">
      <c r="A103" s="592"/>
      <c r="B103" s="566"/>
      <c r="D103" s="566"/>
      <c r="F103" s="596"/>
      <c r="G103" s="563"/>
      <c r="H103" s="336"/>
      <c r="K103" s="564"/>
      <c r="L103" s="564"/>
      <c r="M103" s="597"/>
      <c r="N103" s="338"/>
    </row>
    <row r="104" spans="1:14" ht="25.5" hidden="1" customHeight="1" x14ac:dyDescent="0.25">
      <c r="A104" s="589">
        <v>41100</v>
      </c>
      <c r="B104" s="853" t="s">
        <v>209</v>
      </c>
      <c r="C104" s="853"/>
      <c r="D104" s="853"/>
      <c r="E104" s="853"/>
      <c r="F104" s="853"/>
      <c r="G104" s="853"/>
      <c r="H104" s="853"/>
      <c r="I104" s="853"/>
      <c r="J104" s="853"/>
      <c r="K104" s="853"/>
      <c r="L104" s="590">
        <v>131.26742999999996</v>
      </c>
      <c r="M104" s="591" t="s">
        <v>49</v>
      </c>
      <c r="N104" s="338"/>
    </row>
    <row r="105" spans="1:14" hidden="1" x14ac:dyDescent="0.25">
      <c r="A105" s="575"/>
      <c r="B105" s="562"/>
      <c r="D105" s="562" t="s">
        <v>161</v>
      </c>
      <c r="F105" s="562" t="s">
        <v>163</v>
      </c>
      <c r="G105" s="563"/>
      <c r="H105" s="593" t="s">
        <v>146</v>
      </c>
      <c r="I105" s="564"/>
      <c r="K105" s="564"/>
      <c r="M105" s="309"/>
      <c r="N105" s="338"/>
    </row>
    <row r="106" spans="1:14" hidden="1" x14ac:dyDescent="0.25">
      <c r="A106" s="575"/>
      <c r="B106" s="566"/>
      <c r="D106" s="566">
        <v>375.04979999999995</v>
      </c>
      <c r="E106" s="307" t="s">
        <v>140</v>
      </c>
      <c r="F106" s="566">
        <v>0.35</v>
      </c>
      <c r="G106" s="307" t="s">
        <v>145</v>
      </c>
      <c r="H106" s="595">
        <v>131.26742999999996</v>
      </c>
      <c r="I106" s="569" t="s">
        <v>49</v>
      </c>
      <c r="L106" s="569"/>
      <c r="M106" s="583"/>
      <c r="N106" s="338"/>
    </row>
    <row r="107" spans="1:14" hidden="1" x14ac:dyDescent="0.25">
      <c r="A107" s="575"/>
      <c r="B107" s="566"/>
      <c r="D107" s="566"/>
      <c r="F107" s="566"/>
      <c r="G107" s="563"/>
      <c r="H107" s="336"/>
      <c r="K107" s="564"/>
      <c r="L107" s="569"/>
      <c r="M107" s="583"/>
      <c r="N107" s="338"/>
    </row>
    <row r="108" spans="1:14" hidden="1" x14ac:dyDescent="0.25">
      <c r="A108" s="572">
        <v>57807</v>
      </c>
      <c r="B108" s="841" t="s">
        <v>240</v>
      </c>
      <c r="C108" s="841"/>
      <c r="D108" s="841"/>
      <c r="E108" s="841"/>
      <c r="F108" s="841"/>
      <c r="G108" s="841"/>
      <c r="H108" s="841"/>
      <c r="I108" s="841"/>
      <c r="J108" s="841"/>
      <c r="K108" s="841"/>
      <c r="L108" s="590">
        <v>150.01991999999998</v>
      </c>
      <c r="M108" s="591" t="s">
        <v>114</v>
      </c>
      <c r="N108" s="338"/>
    </row>
    <row r="109" spans="1:14" ht="12" hidden="1" customHeight="1" x14ac:dyDescent="0.25">
      <c r="A109" s="575"/>
      <c r="C109" s="267"/>
      <c r="D109" s="562" t="s">
        <v>49</v>
      </c>
      <c r="F109" s="562" t="s">
        <v>159</v>
      </c>
      <c r="G109" s="563"/>
      <c r="H109" s="593" t="s">
        <v>146</v>
      </c>
      <c r="I109" s="564"/>
      <c r="K109" s="564"/>
      <c r="M109" s="309"/>
      <c r="N109" s="338"/>
    </row>
    <row r="110" spans="1:14" hidden="1" x14ac:dyDescent="0.25">
      <c r="A110" s="575"/>
      <c r="C110" s="267"/>
      <c r="D110" s="566">
        <v>18.752489999999998</v>
      </c>
      <c r="E110" s="307" t="s">
        <v>140</v>
      </c>
      <c r="F110" s="566">
        <v>8</v>
      </c>
      <c r="G110" s="563" t="s">
        <v>145</v>
      </c>
      <c r="H110" s="595">
        <v>150.01991999999998</v>
      </c>
      <c r="I110" s="562" t="s">
        <v>167</v>
      </c>
      <c r="K110" s="564"/>
      <c r="L110" s="569"/>
      <c r="M110" s="583"/>
      <c r="N110" s="338"/>
    </row>
    <row r="111" spans="1:14" hidden="1" x14ac:dyDescent="0.25">
      <c r="A111" s="575"/>
      <c r="B111" s="607"/>
      <c r="C111" s="594"/>
      <c r="D111" s="310"/>
      <c r="E111" s="594"/>
      <c r="G111" s="608"/>
      <c r="H111" s="609"/>
      <c r="K111" s="594"/>
      <c r="L111" s="564"/>
      <c r="M111" s="597"/>
      <c r="N111" s="338"/>
    </row>
    <row r="112" spans="1:14" hidden="1" x14ac:dyDescent="0.25">
      <c r="A112" s="572" t="s">
        <v>231</v>
      </c>
      <c r="B112" s="841" t="s">
        <v>232</v>
      </c>
      <c r="C112" s="841"/>
      <c r="D112" s="841"/>
      <c r="E112" s="841"/>
      <c r="F112" s="841"/>
      <c r="G112" s="841"/>
      <c r="H112" s="841"/>
      <c r="I112" s="841"/>
      <c r="J112" s="841"/>
      <c r="K112" s="841"/>
      <c r="L112" s="590">
        <v>145.26742999999996</v>
      </c>
      <c r="M112" s="591" t="s">
        <v>49</v>
      </c>
      <c r="N112" s="338"/>
    </row>
    <row r="113" spans="1:14" hidden="1" x14ac:dyDescent="0.25">
      <c r="A113" s="575"/>
      <c r="B113" s="562"/>
      <c r="D113" s="562" t="s">
        <v>161</v>
      </c>
      <c r="F113" s="562" t="s">
        <v>163</v>
      </c>
      <c r="G113" s="608"/>
      <c r="H113" s="593" t="s">
        <v>146</v>
      </c>
      <c r="K113" s="594"/>
      <c r="L113" s="564"/>
      <c r="M113" s="597"/>
      <c r="N113" s="338"/>
    </row>
    <row r="114" spans="1:14" hidden="1" x14ac:dyDescent="0.25">
      <c r="A114" s="575"/>
      <c r="B114" s="607"/>
      <c r="C114" s="594"/>
      <c r="D114" s="566">
        <v>375.04979999999995</v>
      </c>
      <c r="E114" s="594" t="s">
        <v>214</v>
      </c>
      <c r="F114" s="382">
        <v>0.35</v>
      </c>
      <c r="G114" s="608" t="s">
        <v>145</v>
      </c>
      <c r="H114" s="569">
        <v>131.26742999999996</v>
      </c>
      <c r="I114" s="562" t="s">
        <v>49</v>
      </c>
      <c r="K114" s="594"/>
      <c r="L114" s="564"/>
      <c r="M114" s="597"/>
      <c r="N114" s="338"/>
    </row>
    <row r="115" spans="1:14" hidden="1" x14ac:dyDescent="0.25">
      <c r="A115" s="575"/>
      <c r="B115" s="607"/>
      <c r="C115" s="594"/>
      <c r="D115" s="566"/>
      <c r="E115" s="594"/>
      <c r="G115" s="608"/>
      <c r="H115" s="609"/>
      <c r="K115" s="594"/>
      <c r="L115" s="564"/>
      <c r="M115" s="597"/>
      <c r="N115" s="338"/>
    </row>
    <row r="116" spans="1:14" hidden="1" x14ac:dyDescent="0.25">
      <c r="A116" s="592"/>
      <c r="B116" s="562" t="s">
        <v>152</v>
      </c>
      <c r="D116" s="562" t="s">
        <v>153</v>
      </c>
      <c r="E116" s="563"/>
      <c r="F116" s="593" t="s">
        <v>163</v>
      </c>
      <c r="G116" s="564"/>
      <c r="H116" s="609"/>
      <c r="K116" s="594"/>
      <c r="L116" s="564"/>
      <c r="M116" s="597"/>
      <c r="N116" s="338"/>
    </row>
    <row r="117" spans="1:14" hidden="1" x14ac:dyDescent="0.25">
      <c r="A117" s="592" t="s">
        <v>218</v>
      </c>
      <c r="B117" s="594">
        <v>100</v>
      </c>
      <c r="C117" s="307" t="s">
        <v>140</v>
      </c>
      <c r="D117" s="564">
        <v>0.7</v>
      </c>
      <c r="E117" s="307" t="s">
        <v>214</v>
      </c>
      <c r="F117" s="564">
        <v>0.2</v>
      </c>
      <c r="G117" s="563" t="s">
        <v>145</v>
      </c>
      <c r="H117" s="569">
        <v>14</v>
      </c>
      <c r="I117" s="562" t="s">
        <v>49</v>
      </c>
      <c r="K117" s="594"/>
      <c r="L117" s="564"/>
      <c r="M117" s="597"/>
      <c r="N117" s="338"/>
    </row>
    <row r="118" spans="1:14" hidden="1" x14ac:dyDescent="0.25">
      <c r="A118" s="575"/>
      <c r="B118" s="607"/>
      <c r="C118" s="594"/>
      <c r="D118" s="310"/>
      <c r="E118" s="594"/>
      <c r="G118" s="608"/>
      <c r="H118" s="609"/>
      <c r="K118" s="594"/>
      <c r="L118" s="564"/>
      <c r="M118" s="597"/>
      <c r="N118" s="338"/>
    </row>
    <row r="119" spans="1:14" hidden="1" x14ac:dyDescent="0.25">
      <c r="A119" s="589">
        <v>140203</v>
      </c>
      <c r="B119" s="841" t="s">
        <v>210</v>
      </c>
      <c r="C119" s="841"/>
      <c r="D119" s="841"/>
      <c r="E119" s="841"/>
      <c r="F119" s="841"/>
      <c r="G119" s="841"/>
      <c r="H119" s="841"/>
      <c r="I119" s="841"/>
      <c r="J119" s="841"/>
      <c r="K119" s="841"/>
      <c r="L119" s="590">
        <v>112.51493999999998</v>
      </c>
      <c r="M119" s="591" t="s">
        <v>49</v>
      </c>
      <c r="N119" s="338"/>
    </row>
    <row r="120" spans="1:14" hidden="1" x14ac:dyDescent="0.25">
      <c r="A120" s="575"/>
      <c r="C120" s="267"/>
      <c r="D120" s="562" t="s">
        <v>161</v>
      </c>
      <c r="F120" s="562" t="s">
        <v>163</v>
      </c>
      <c r="G120" s="563"/>
      <c r="H120" s="593" t="s">
        <v>146</v>
      </c>
      <c r="I120" s="564"/>
      <c r="K120" s="564"/>
      <c r="M120" s="309"/>
      <c r="N120" s="338"/>
    </row>
    <row r="121" spans="1:14" hidden="1" x14ac:dyDescent="0.25">
      <c r="A121" s="575"/>
      <c r="C121" s="267"/>
      <c r="D121" s="566">
        <v>375.04979999999995</v>
      </c>
      <c r="E121" s="307" t="s">
        <v>140</v>
      </c>
      <c r="F121" s="566">
        <v>0.3</v>
      </c>
      <c r="G121" s="307" t="s">
        <v>145</v>
      </c>
      <c r="H121" s="595">
        <v>112.51493999999998</v>
      </c>
      <c r="I121" s="569" t="s">
        <v>49</v>
      </c>
      <c r="K121" s="564"/>
      <c r="L121" s="569"/>
      <c r="M121" s="583"/>
      <c r="N121" s="338"/>
    </row>
    <row r="122" spans="1:14" hidden="1" x14ac:dyDescent="0.25">
      <c r="A122" s="575"/>
      <c r="C122" s="267"/>
      <c r="D122" s="566"/>
      <c r="F122" s="566"/>
      <c r="G122" s="563"/>
      <c r="H122" s="595"/>
      <c r="I122" s="562"/>
      <c r="K122" s="564"/>
      <c r="L122" s="569"/>
      <c r="M122" s="583"/>
      <c r="N122" s="338"/>
    </row>
    <row r="123" spans="1:14" hidden="1" x14ac:dyDescent="0.25">
      <c r="A123" s="589">
        <v>52501</v>
      </c>
      <c r="B123" s="841" t="s">
        <v>212</v>
      </c>
      <c r="C123" s="841"/>
      <c r="D123" s="841"/>
      <c r="E123" s="841"/>
      <c r="F123" s="841"/>
      <c r="G123" s="841"/>
      <c r="H123" s="841"/>
      <c r="I123" s="841"/>
      <c r="J123" s="841"/>
      <c r="K123" s="841"/>
      <c r="L123" s="590">
        <v>0.93762449999999997</v>
      </c>
      <c r="M123" s="591" t="s">
        <v>49</v>
      </c>
      <c r="N123" s="338"/>
    </row>
    <row r="124" spans="1:14" hidden="1" x14ac:dyDescent="0.25">
      <c r="A124" s="575"/>
      <c r="C124" s="267"/>
      <c r="D124" s="562" t="s">
        <v>49</v>
      </c>
      <c r="F124" s="562" t="s">
        <v>213</v>
      </c>
      <c r="G124" s="563"/>
      <c r="H124" s="593" t="s">
        <v>146</v>
      </c>
      <c r="I124" s="562"/>
      <c r="K124" s="564"/>
      <c r="L124" s="569"/>
      <c r="M124" s="583"/>
      <c r="N124" s="338"/>
    </row>
    <row r="125" spans="1:14" hidden="1" x14ac:dyDescent="0.25">
      <c r="A125" s="575"/>
      <c r="C125" s="267"/>
      <c r="D125" s="566">
        <v>18.752489999999998</v>
      </c>
      <c r="E125" s="307" t="s">
        <v>214</v>
      </c>
      <c r="F125" s="566">
        <v>0.05</v>
      </c>
      <c r="G125" s="563" t="s">
        <v>145</v>
      </c>
      <c r="H125" s="595">
        <v>0.93762449999999997</v>
      </c>
      <c r="I125" s="569" t="s">
        <v>49</v>
      </c>
      <c r="K125" s="564"/>
      <c r="L125" s="569"/>
      <c r="M125" s="583"/>
      <c r="N125" s="338"/>
    </row>
    <row r="126" spans="1:14" hidden="1" x14ac:dyDescent="0.25">
      <c r="A126" s="575"/>
      <c r="C126" s="267"/>
      <c r="D126" s="566"/>
      <c r="F126" s="566"/>
      <c r="G126" s="563"/>
      <c r="H126" s="595"/>
      <c r="I126" s="562"/>
      <c r="K126" s="564"/>
      <c r="L126" s="569"/>
      <c r="M126" s="583"/>
      <c r="N126" s="338"/>
    </row>
    <row r="127" spans="1:14" ht="23.25" hidden="1" customHeight="1" x14ac:dyDescent="0.25">
      <c r="A127" s="589">
        <v>57901</v>
      </c>
      <c r="B127" s="841" t="s">
        <v>215</v>
      </c>
      <c r="C127" s="841"/>
      <c r="D127" s="841"/>
      <c r="E127" s="841"/>
      <c r="F127" s="841"/>
      <c r="G127" s="841"/>
      <c r="H127" s="841"/>
      <c r="I127" s="841"/>
      <c r="J127" s="841"/>
      <c r="K127" s="841"/>
      <c r="L127" s="590">
        <v>0.93762449999999997</v>
      </c>
      <c r="M127" s="591" t="s">
        <v>49</v>
      </c>
      <c r="N127" s="338"/>
    </row>
    <row r="128" spans="1:14" hidden="1" x14ac:dyDescent="0.25">
      <c r="A128" s="575"/>
      <c r="C128" s="267"/>
      <c r="D128" s="562" t="s">
        <v>49</v>
      </c>
      <c r="F128" s="562" t="s">
        <v>159</v>
      </c>
      <c r="G128" s="563"/>
      <c r="H128" s="593" t="s">
        <v>146</v>
      </c>
      <c r="I128" s="564"/>
      <c r="K128" s="564"/>
      <c r="L128" s="569"/>
      <c r="M128" s="583"/>
      <c r="N128" s="338"/>
    </row>
    <row r="129" spans="1:14" ht="14.25" hidden="1" customHeight="1" x14ac:dyDescent="0.25">
      <c r="A129" s="575"/>
      <c r="C129" s="267"/>
      <c r="D129" s="566">
        <v>0.93762449999999997</v>
      </c>
      <c r="E129" s="307" t="s">
        <v>140</v>
      </c>
      <c r="F129" s="566">
        <v>1</v>
      </c>
      <c r="G129" s="563" t="s">
        <v>145</v>
      </c>
      <c r="H129" s="595">
        <v>0.93762449999999997</v>
      </c>
      <c r="I129" s="562" t="s">
        <v>49</v>
      </c>
      <c r="K129" s="564"/>
      <c r="L129" s="569"/>
      <c r="M129" s="583"/>
      <c r="N129" s="338"/>
    </row>
    <row r="130" spans="1:14" hidden="1" x14ac:dyDescent="0.25">
      <c r="A130" s="575"/>
      <c r="C130" s="267"/>
      <c r="D130" s="566"/>
      <c r="F130" s="566"/>
      <c r="G130" s="563"/>
      <c r="H130" s="595"/>
      <c r="I130" s="562"/>
      <c r="K130" s="564"/>
      <c r="L130" s="569"/>
      <c r="M130" s="583"/>
      <c r="N130" s="338"/>
    </row>
    <row r="131" spans="1:14" ht="23.25" hidden="1" customHeight="1" x14ac:dyDescent="0.25">
      <c r="A131" s="589">
        <v>57907</v>
      </c>
      <c r="B131" s="841" t="s">
        <v>216</v>
      </c>
      <c r="C131" s="841"/>
      <c r="D131" s="841"/>
      <c r="E131" s="841"/>
      <c r="F131" s="841"/>
      <c r="G131" s="841"/>
      <c r="H131" s="841"/>
      <c r="I131" s="841"/>
      <c r="J131" s="841"/>
      <c r="K131" s="841"/>
      <c r="L131" s="590">
        <v>34.279551720000001</v>
      </c>
      <c r="M131" s="591" t="s">
        <v>114</v>
      </c>
      <c r="N131" s="338"/>
    </row>
    <row r="132" spans="1:14" hidden="1" x14ac:dyDescent="0.25">
      <c r="A132" s="575"/>
      <c r="C132" s="267"/>
      <c r="D132" s="562" t="s">
        <v>49</v>
      </c>
      <c r="F132" s="562" t="s">
        <v>159</v>
      </c>
      <c r="G132" s="563"/>
      <c r="H132" s="593" t="s">
        <v>146</v>
      </c>
      <c r="I132" s="564"/>
      <c r="K132" s="564"/>
      <c r="L132" s="569"/>
      <c r="M132" s="583"/>
      <c r="N132" s="338"/>
    </row>
    <row r="133" spans="1:14" hidden="1" x14ac:dyDescent="0.25">
      <c r="A133" s="575"/>
      <c r="C133" s="267"/>
      <c r="D133" s="566">
        <v>0.93762449999999997</v>
      </c>
      <c r="E133" s="307" t="s">
        <v>140</v>
      </c>
      <c r="F133" s="566">
        <v>36.56</v>
      </c>
      <c r="G133" s="563" t="s">
        <v>145</v>
      </c>
      <c r="H133" s="595">
        <v>34.279551720000001</v>
      </c>
      <c r="I133" s="562" t="s">
        <v>114</v>
      </c>
      <c r="K133" s="564"/>
      <c r="L133" s="569"/>
      <c r="M133" s="583"/>
      <c r="N133" s="338"/>
    </row>
    <row r="134" spans="1:14" hidden="1" x14ac:dyDescent="0.25">
      <c r="A134" s="575"/>
      <c r="C134" s="267"/>
      <c r="D134" s="566"/>
      <c r="F134" s="566"/>
      <c r="G134" s="563"/>
      <c r="H134" s="595"/>
      <c r="I134" s="562"/>
      <c r="K134" s="564"/>
      <c r="L134" s="569"/>
      <c r="M134" s="583"/>
      <c r="N134" s="338"/>
    </row>
    <row r="135" spans="1:14" ht="23.25" hidden="1" customHeight="1" x14ac:dyDescent="0.25">
      <c r="A135" s="589">
        <v>52700</v>
      </c>
      <c r="B135" s="841" t="s">
        <v>217</v>
      </c>
      <c r="C135" s="841"/>
      <c r="D135" s="841"/>
      <c r="E135" s="841"/>
      <c r="F135" s="841"/>
      <c r="G135" s="841"/>
      <c r="H135" s="841"/>
      <c r="I135" s="841"/>
      <c r="J135" s="841"/>
      <c r="K135" s="841"/>
      <c r="L135" s="590">
        <v>375.04979999999995</v>
      </c>
      <c r="M135" s="591" t="s">
        <v>62</v>
      </c>
      <c r="N135" s="338"/>
    </row>
    <row r="136" spans="1:14" hidden="1" x14ac:dyDescent="0.25">
      <c r="A136" s="575"/>
      <c r="C136" s="267"/>
      <c r="D136" s="562" t="s">
        <v>161</v>
      </c>
      <c r="F136" s="593" t="s">
        <v>162</v>
      </c>
      <c r="G136" s="563"/>
      <c r="H136" s="593" t="s">
        <v>146</v>
      </c>
      <c r="I136" s="562"/>
      <c r="K136" s="564"/>
      <c r="L136" s="569"/>
      <c r="M136" s="583"/>
      <c r="N136" s="338"/>
    </row>
    <row r="137" spans="1:14" hidden="1" x14ac:dyDescent="0.25">
      <c r="A137" s="575"/>
      <c r="C137" s="267"/>
      <c r="D137" s="566">
        <v>375.04979999999995</v>
      </c>
      <c r="E137" s="307" t="s">
        <v>140</v>
      </c>
      <c r="F137" s="601">
        <v>1</v>
      </c>
      <c r="G137" s="307" t="s">
        <v>145</v>
      </c>
      <c r="H137" s="595">
        <v>375.04979999999995</v>
      </c>
      <c r="I137" s="569" t="s">
        <v>62</v>
      </c>
      <c r="K137" s="564"/>
      <c r="L137" s="569"/>
      <c r="M137" s="583"/>
      <c r="N137" s="338"/>
    </row>
    <row r="138" spans="1:14" hidden="1" x14ac:dyDescent="0.25">
      <c r="A138" s="575"/>
      <c r="C138" s="267"/>
      <c r="D138" s="566"/>
      <c r="F138" s="566"/>
      <c r="G138" s="563"/>
      <c r="H138" s="595"/>
      <c r="I138" s="562"/>
      <c r="K138" s="564"/>
      <c r="L138" s="569"/>
      <c r="M138" s="583"/>
      <c r="N138" s="338"/>
    </row>
    <row r="139" spans="1:14" hidden="1" x14ac:dyDescent="0.25">
      <c r="A139" s="575"/>
      <c r="C139" s="267"/>
      <c r="D139" s="566"/>
      <c r="F139" s="566"/>
      <c r="G139" s="563"/>
      <c r="H139" s="595"/>
      <c r="I139" s="562"/>
      <c r="K139" s="564"/>
      <c r="L139" s="569"/>
      <c r="M139" s="583"/>
      <c r="N139" s="338"/>
    </row>
    <row r="140" spans="1:14" hidden="1" x14ac:dyDescent="0.25">
      <c r="A140" s="589">
        <v>57801</v>
      </c>
      <c r="B140" s="852" t="s">
        <v>239</v>
      </c>
      <c r="C140" s="852"/>
      <c r="D140" s="852"/>
      <c r="E140" s="852"/>
      <c r="F140" s="852"/>
      <c r="G140" s="852"/>
      <c r="H140" s="852"/>
      <c r="I140" s="852"/>
      <c r="J140" s="852"/>
      <c r="K140" s="852"/>
      <c r="L140" s="590">
        <v>375.04979999999995</v>
      </c>
      <c r="M140" s="591" t="s">
        <v>62</v>
      </c>
      <c r="N140" s="338"/>
    </row>
    <row r="141" spans="1:14" hidden="1" x14ac:dyDescent="0.25">
      <c r="A141" s="592"/>
      <c r="B141" s="562"/>
      <c r="D141" s="562" t="s">
        <v>161</v>
      </c>
      <c r="F141" s="593" t="s">
        <v>162</v>
      </c>
      <c r="G141" s="563"/>
      <c r="H141" s="593" t="s">
        <v>146</v>
      </c>
      <c r="I141" s="564"/>
      <c r="K141" s="564"/>
      <c r="M141" s="309"/>
      <c r="N141" s="338"/>
    </row>
    <row r="142" spans="1:14" hidden="1" x14ac:dyDescent="0.25">
      <c r="A142" s="592"/>
      <c r="B142" s="564"/>
      <c r="D142" s="566">
        <v>375.04979999999995</v>
      </c>
      <c r="E142" s="307" t="s">
        <v>140</v>
      </c>
      <c r="F142" s="601">
        <v>1</v>
      </c>
      <c r="G142" s="307" t="s">
        <v>145</v>
      </c>
      <c r="H142" s="595">
        <v>375.04979999999995</v>
      </c>
      <c r="I142" s="569" t="s">
        <v>62</v>
      </c>
      <c r="K142" s="564"/>
      <c r="L142" s="569"/>
      <c r="M142" s="583"/>
      <c r="N142" s="338"/>
    </row>
    <row r="143" spans="1:14" hidden="1" x14ac:dyDescent="0.25">
      <c r="A143" s="632"/>
      <c r="B143" s="564"/>
      <c r="D143" s="566"/>
      <c r="F143" s="601"/>
      <c r="H143" s="336"/>
      <c r="J143" s="593"/>
      <c r="K143" s="569"/>
      <c r="L143" s="602"/>
      <c r="M143" s="595"/>
      <c r="N143" s="338"/>
    </row>
    <row r="144" spans="1:14" ht="15.75" hidden="1" thickBot="1" x14ac:dyDescent="0.3">
      <c r="A144" s="633"/>
      <c r="B144" s="624"/>
      <c r="C144" s="542"/>
      <c r="D144" s="625"/>
      <c r="E144" s="542"/>
      <c r="F144" s="626"/>
      <c r="G144" s="542"/>
      <c r="H144" s="627"/>
      <c r="I144" s="542"/>
      <c r="J144" s="628"/>
      <c r="K144" s="629"/>
      <c r="L144" s="630"/>
      <c r="M144" s="634"/>
      <c r="N144" s="338"/>
    </row>
    <row r="145" spans="1:14" x14ac:dyDescent="0.25">
      <c r="A145" s="632"/>
      <c r="B145" s="564"/>
      <c r="D145" s="566"/>
      <c r="F145" s="601"/>
      <c r="H145" s="336"/>
      <c r="J145" s="593"/>
      <c r="K145" s="569"/>
      <c r="L145" s="602"/>
      <c r="M145" s="595"/>
      <c r="N145" s="338"/>
    </row>
    <row r="146" spans="1:14" x14ac:dyDescent="0.25">
      <c r="A146" s="635"/>
      <c r="B146" s="566"/>
      <c r="D146" s="336"/>
      <c r="F146" s="596"/>
      <c r="G146" s="563"/>
      <c r="J146" s="336" t="s">
        <v>324</v>
      </c>
      <c r="K146" s="564"/>
      <c r="L146" s="564"/>
      <c r="M146" s="336"/>
      <c r="N146" s="338"/>
    </row>
    <row r="147" spans="1:14" x14ac:dyDescent="0.25">
      <c r="A147" s="539"/>
      <c r="B147" s="312"/>
      <c r="C147" s="540"/>
      <c r="D147" s="314"/>
      <c r="E147" s="540"/>
      <c r="F147" s="339"/>
      <c r="G147" s="306"/>
      <c r="I147" s="540"/>
      <c r="J147" s="314"/>
      <c r="K147" s="308"/>
      <c r="L147" s="308"/>
      <c r="M147" s="314"/>
      <c r="N147" s="338"/>
    </row>
    <row r="148" spans="1:14" x14ac:dyDescent="0.25">
      <c r="A148" s="539"/>
      <c r="B148" s="312"/>
      <c r="C148" s="540"/>
      <c r="D148" s="314"/>
      <c r="E148" s="540"/>
      <c r="F148" s="339"/>
      <c r="G148" s="306"/>
      <c r="I148" s="540"/>
      <c r="J148" s="314"/>
      <c r="K148" s="308"/>
      <c r="L148" s="308"/>
      <c r="M148" s="314"/>
      <c r="N148" s="338"/>
    </row>
    <row r="149" spans="1:14" x14ac:dyDescent="0.25">
      <c r="B149" s="312"/>
      <c r="C149" s="540"/>
      <c r="D149" s="314"/>
      <c r="E149" s="540"/>
      <c r="F149" s="339"/>
      <c r="G149" s="306"/>
      <c r="I149" s="540"/>
      <c r="J149" s="314"/>
      <c r="K149" s="308"/>
      <c r="L149" s="308"/>
      <c r="M149" s="314"/>
      <c r="N149" s="338"/>
    </row>
    <row r="150" spans="1:14" x14ac:dyDescent="0.25">
      <c r="A150" s="539" t="s">
        <v>179</v>
      </c>
      <c r="B150" s="312"/>
      <c r="C150" s="540"/>
      <c r="D150" s="314"/>
      <c r="E150" s="540"/>
      <c r="F150" s="840" t="s">
        <v>179</v>
      </c>
      <c r="G150" s="840"/>
      <c r="H150" s="840"/>
      <c r="I150" s="840"/>
      <c r="J150" s="840"/>
      <c r="K150" s="308"/>
      <c r="L150" s="308"/>
      <c r="M150" s="540"/>
      <c r="N150" s="338"/>
    </row>
    <row r="151" spans="1:14" ht="15.75" x14ac:dyDescent="0.25">
      <c r="A151" s="539" t="s">
        <v>237</v>
      </c>
      <c r="B151" s="312"/>
      <c r="C151" s="540"/>
      <c r="D151" s="314"/>
      <c r="E151" s="540"/>
      <c r="F151" s="775" t="s">
        <v>235</v>
      </c>
      <c r="G151" s="775"/>
      <c r="H151" s="775"/>
      <c r="I151" s="775"/>
      <c r="J151" s="775"/>
      <c r="K151" s="308"/>
      <c r="L151" s="308"/>
      <c r="M151" s="314"/>
      <c r="N151" s="338"/>
    </row>
    <row r="152" spans="1:14" x14ac:dyDescent="0.25">
      <c r="A152" s="381" t="s">
        <v>75</v>
      </c>
      <c r="B152" s="312"/>
      <c r="C152" s="540"/>
      <c r="D152" s="314"/>
      <c r="E152" s="540"/>
      <c r="F152" s="339"/>
      <c r="G152" s="671" t="s">
        <v>84</v>
      </c>
      <c r="H152" s="657"/>
      <c r="I152" s="540"/>
      <c r="J152" s="314"/>
      <c r="K152" s="308"/>
      <c r="L152" s="308"/>
      <c r="M152" s="314"/>
      <c r="N152" s="338"/>
    </row>
    <row r="153" spans="1:14" x14ac:dyDescent="0.25">
      <c r="G153" s="656" t="s">
        <v>236</v>
      </c>
      <c r="H153" s="657"/>
    </row>
    <row r="154" spans="1:14" x14ac:dyDescent="0.25">
      <c r="G154" s="855"/>
      <c r="H154" s="856"/>
    </row>
  </sheetData>
  <mergeCells count="47">
    <mergeCell ref="B135:K135"/>
    <mergeCell ref="B140:K140"/>
    <mergeCell ref="F150:J150"/>
    <mergeCell ref="F151:J151"/>
    <mergeCell ref="G154:H154"/>
    <mergeCell ref="B131:K131"/>
    <mergeCell ref="B94:M94"/>
    <mergeCell ref="B95:K95"/>
    <mergeCell ref="P95:Q95"/>
    <mergeCell ref="B99:M99"/>
    <mergeCell ref="B100:K100"/>
    <mergeCell ref="B104:K104"/>
    <mergeCell ref="B108:K108"/>
    <mergeCell ref="B112:K112"/>
    <mergeCell ref="B119:K119"/>
    <mergeCell ref="B123:K123"/>
    <mergeCell ref="B127:K127"/>
    <mergeCell ref="P90:Q90"/>
    <mergeCell ref="P52:Q52"/>
    <mergeCell ref="B58:K58"/>
    <mergeCell ref="P58:Q58"/>
    <mergeCell ref="B62:K62"/>
    <mergeCell ref="P62:Q62"/>
    <mergeCell ref="B66:M66"/>
    <mergeCell ref="B52:K52"/>
    <mergeCell ref="B67:K67"/>
    <mergeCell ref="B74:K74"/>
    <mergeCell ref="B84:M84"/>
    <mergeCell ref="B85:K85"/>
    <mergeCell ref="P85:Q85"/>
    <mergeCell ref="B31:K31"/>
    <mergeCell ref="B35:K35"/>
    <mergeCell ref="B39:K39"/>
    <mergeCell ref="B45:M45"/>
    <mergeCell ref="B46:K46"/>
    <mergeCell ref="B27:K27"/>
    <mergeCell ref="A1:M1"/>
    <mergeCell ref="A2:M2"/>
    <mergeCell ref="A3:M3"/>
    <mergeCell ref="L6:M6"/>
    <mergeCell ref="L7:M7"/>
    <mergeCell ref="L8:M8"/>
    <mergeCell ref="B17:M17"/>
    <mergeCell ref="B18:M18"/>
    <mergeCell ref="B19:K19"/>
    <mergeCell ref="B22:M22"/>
    <mergeCell ref="B23:K23"/>
  </mergeCells>
  <pageMargins left="0.511811024" right="0.511811024" top="0.78740157499999996" bottom="0.78740157499999996" header="0.31496062000000002" footer="0.31496062000000002"/>
  <pageSetup paperSize="9" scale="54" orientation="portrait" r:id="rId1"/>
  <rowBreaks count="1" manualBreakCount="1">
    <brk id="84" max="16383" man="1"/>
  </rowBreaks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4"/>
  <sheetViews>
    <sheetView view="pageBreakPreview" topLeftCell="A106" zoomScale="85" zoomScaleNormal="100" zoomScaleSheetLayoutView="85" workbookViewId="0">
      <selection activeCell="M175" sqref="A1:M175"/>
    </sheetView>
  </sheetViews>
  <sheetFormatPr defaultColWidth="11" defaultRowHeight="15" x14ac:dyDescent="0.25"/>
  <cols>
    <col min="1" max="1" width="46.5703125" style="267" bestFit="1" customWidth="1"/>
    <col min="2" max="2" width="20.5703125" style="267" customWidth="1"/>
    <col min="3" max="3" width="7.85546875" style="307" customWidth="1"/>
    <col min="4" max="4" width="10.28515625" style="267" customWidth="1"/>
    <col min="5" max="5" width="10.28515625" style="307" customWidth="1"/>
    <col min="6" max="6" width="11.140625" style="382" customWidth="1"/>
    <col min="7" max="7" width="13.42578125" style="307" customWidth="1"/>
    <col min="8" max="8" width="15.28515625" style="267" customWidth="1"/>
    <col min="9" max="9" width="12.140625" style="307" customWidth="1"/>
    <col min="10" max="10" width="13" style="336" customWidth="1"/>
    <col min="11" max="11" width="11.5703125" style="307" customWidth="1"/>
    <col min="12" max="12" width="11.85546875" style="307" customWidth="1"/>
    <col min="13" max="13" width="19.5703125" style="267" customWidth="1"/>
    <col min="14" max="14" width="14.140625" style="267" customWidth="1"/>
    <col min="15" max="15" width="21.85546875" style="267" hidden="1" customWidth="1"/>
    <col min="16" max="16" width="11" style="268" hidden="1" customWidth="1"/>
    <col min="17" max="17" width="79.140625" style="267" hidden="1" customWidth="1"/>
    <col min="18" max="19" width="8.7109375" style="267" customWidth="1"/>
    <col min="20" max="20" width="8" style="267" customWidth="1"/>
    <col min="21" max="256" width="11" style="267"/>
    <col min="257" max="257" width="38.140625" style="267" customWidth="1"/>
    <col min="258" max="258" width="10.140625" style="267" customWidth="1"/>
    <col min="259" max="259" width="3.85546875" style="267" customWidth="1"/>
    <col min="260" max="260" width="10.7109375" style="267" customWidth="1"/>
    <col min="261" max="261" width="3.7109375" style="267" customWidth="1"/>
    <col min="262" max="262" width="9.42578125" style="267" customWidth="1"/>
    <col min="263" max="263" width="3.7109375" style="267" customWidth="1"/>
    <col min="264" max="264" width="8.5703125" style="267" customWidth="1"/>
    <col min="265" max="265" width="4.42578125" style="267" customWidth="1"/>
    <col min="266" max="266" width="8.7109375" style="267" customWidth="1"/>
    <col min="267" max="267" width="8.85546875" style="267" customWidth="1"/>
    <col min="268" max="268" width="10.7109375" style="267" customWidth="1"/>
    <col min="269" max="269" width="4.85546875" style="267" customWidth="1"/>
    <col min="270" max="270" width="14.140625" style="267" customWidth="1"/>
    <col min="271" max="273" width="0" style="267" hidden="1" customWidth="1"/>
    <col min="274" max="275" width="8.7109375" style="267" customWidth="1"/>
    <col min="276" max="276" width="8" style="267" customWidth="1"/>
    <col min="277" max="512" width="11" style="267"/>
    <col min="513" max="513" width="38.140625" style="267" customWidth="1"/>
    <col min="514" max="514" width="10.140625" style="267" customWidth="1"/>
    <col min="515" max="515" width="3.85546875" style="267" customWidth="1"/>
    <col min="516" max="516" width="10.7109375" style="267" customWidth="1"/>
    <col min="517" max="517" width="3.7109375" style="267" customWidth="1"/>
    <col min="518" max="518" width="9.42578125" style="267" customWidth="1"/>
    <col min="519" max="519" width="3.7109375" style="267" customWidth="1"/>
    <col min="520" max="520" width="8.5703125" style="267" customWidth="1"/>
    <col min="521" max="521" width="4.42578125" style="267" customWidth="1"/>
    <col min="522" max="522" width="8.7109375" style="267" customWidth="1"/>
    <col min="523" max="523" width="8.85546875" style="267" customWidth="1"/>
    <col min="524" max="524" width="10.7109375" style="267" customWidth="1"/>
    <col min="525" max="525" width="4.85546875" style="267" customWidth="1"/>
    <col min="526" max="526" width="14.140625" style="267" customWidth="1"/>
    <col min="527" max="529" width="0" style="267" hidden="1" customWidth="1"/>
    <col min="530" max="531" width="8.7109375" style="267" customWidth="1"/>
    <col min="532" max="532" width="8" style="267" customWidth="1"/>
    <col min="533" max="768" width="11" style="267"/>
    <col min="769" max="769" width="38.140625" style="267" customWidth="1"/>
    <col min="770" max="770" width="10.140625" style="267" customWidth="1"/>
    <col min="771" max="771" width="3.85546875" style="267" customWidth="1"/>
    <col min="772" max="772" width="10.7109375" style="267" customWidth="1"/>
    <col min="773" max="773" width="3.7109375" style="267" customWidth="1"/>
    <col min="774" max="774" width="9.42578125" style="267" customWidth="1"/>
    <col min="775" max="775" width="3.7109375" style="267" customWidth="1"/>
    <col min="776" max="776" width="8.5703125" style="267" customWidth="1"/>
    <col min="777" max="777" width="4.42578125" style="267" customWidth="1"/>
    <col min="778" max="778" width="8.7109375" style="267" customWidth="1"/>
    <col min="779" max="779" width="8.85546875" style="267" customWidth="1"/>
    <col min="780" max="780" width="10.7109375" style="267" customWidth="1"/>
    <col min="781" max="781" width="4.85546875" style="267" customWidth="1"/>
    <col min="782" max="782" width="14.140625" style="267" customWidth="1"/>
    <col min="783" max="785" width="0" style="267" hidden="1" customWidth="1"/>
    <col min="786" max="787" width="8.7109375" style="267" customWidth="1"/>
    <col min="788" max="788" width="8" style="267" customWidth="1"/>
    <col min="789" max="1024" width="11" style="267"/>
    <col min="1025" max="1025" width="38.140625" style="267" customWidth="1"/>
    <col min="1026" max="1026" width="10.140625" style="267" customWidth="1"/>
    <col min="1027" max="1027" width="3.85546875" style="267" customWidth="1"/>
    <col min="1028" max="1028" width="10.7109375" style="267" customWidth="1"/>
    <col min="1029" max="1029" width="3.7109375" style="267" customWidth="1"/>
    <col min="1030" max="1030" width="9.42578125" style="267" customWidth="1"/>
    <col min="1031" max="1031" width="3.7109375" style="267" customWidth="1"/>
    <col min="1032" max="1032" width="8.5703125" style="267" customWidth="1"/>
    <col min="1033" max="1033" width="4.42578125" style="267" customWidth="1"/>
    <col min="1034" max="1034" width="8.7109375" style="267" customWidth="1"/>
    <col min="1035" max="1035" width="8.85546875" style="267" customWidth="1"/>
    <col min="1036" max="1036" width="10.7109375" style="267" customWidth="1"/>
    <col min="1037" max="1037" width="4.85546875" style="267" customWidth="1"/>
    <col min="1038" max="1038" width="14.140625" style="267" customWidth="1"/>
    <col min="1039" max="1041" width="0" style="267" hidden="1" customWidth="1"/>
    <col min="1042" max="1043" width="8.7109375" style="267" customWidth="1"/>
    <col min="1044" max="1044" width="8" style="267" customWidth="1"/>
    <col min="1045" max="1280" width="11" style="267"/>
    <col min="1281" max="1281" width="38.140625" style="267" customWidth="1"/>
    <col min="1282" max="1282" width="10.140625" style="267" customWidth="1"/>
    <col min="1283" max="1283" width="3.85546875" style="267" customWidth="1"/>
    <col min="1284" max="1284" width="10.7109375" style="267" customWidth="1"/>
    <col min="1285" max="1285" width="3.7109375" style="267" customWidth="1"/>
    <col min="1286" max="1286" width="9.42578125" style="267" customWidth="1"/>
    <col min="1287" max="1287" width="3.7109375" style="267" customWidth="1"/>
    <col min="1288" max="1288" width="8.5703125" style="267" customWidth="1"/>
    <col min="1289" max="1289" width="4.42578125" style="267" customWidth="1"/>
    <col min="1290" max="1290" width="8.7109375" style="267" customWidth="1"/>
    <col min="1291" max="1291" width="8.85546875" style="267" customWidth="1"/>
    <col min="1292" max="1292" width="10.7109375" style="267" customWidth="1"/>
    <col min="1293" max="1293" width="4.85546875" style="267" customWidth="1"/>
    <col min="1294" max="1294" width="14.140625" style="267" customWidth="1"/>
    <col min="1295" max="1297" width="0" style="267" hidden="1" customWidth="1"/>
    <col min="1298" max="1299" width="8.7109375" style="267" customWidth="1"/>
    <col min="1300" max="1300" width="8" style="267" customWidth="1"/>
    <col min="1301" max="1536" width="11" style="267"/>
    <col min="1537" max="1537" width="38.140625" style="267" customWidth="1"/>
    <col min="1538" max="1538" width="10.140625" style="267" customWidth="1"/>
    <col min="1539" max="1539" width="3.85546875" style="267" customWidth="1"/>
    <col min="1540" max="1540" width="10.7109375" style="267" customWidth="1"/>
    <col min="1541" max="1541" width="3.7109375" style="267" customWidth="1"/>
    <col min="1542" max="1542" width="9.42578125" style="267" customWidth="1"/>
    <col min="1543" max="1543" width="3.7109375" style="267" customWidth="1"/>
    <col min="1544" max="1544" width="8.5703125" style="267" customWidth="1"/>
    <col min="1545" max="1545" width="4.42578125" style="267" customWidth="1"/>
    <col min="1546" max="1546" width="8.7109375" style="267" customWidth="1"/>
    <col min="1547" max="1547" width="8.85546875" style="267" customWidth="1"/>
    <col min="1548" max="1548" width="10.7109375" style="267" customWidth="1"/>
    <col min="1549" max="1549" width="4.85546875" style="267" customWidth="1"/>
    <col min="1550" max="1550" width="14.140625" style="267" customWidth="1"/>
    <col min="1551" max="1553" width="0" style="267" hidden="1" customWidth="1"/>
    <col min="1554" max="1555" width="8.7109375" style="267" customWidth="1"/>
    <col min="1556" max="1556" width="8" style="267" customWidth="1"/>
    <col min="1557" max="1792" width="11" style="267"/>
    <col min="1793" max="1793" width="38.140625" style="267" customWidth="1"/>
    <col min="1794" max="1794" width="10.140625" style="267" customWidth="1"/>
    <col min="1795" max="1795" width="3.85546875" style="267" customWidth="1"/>
    <col min="1796" max="1796" width="10.7109375" style="267" customWidth="1"/>
    <col min="1797" max="1797" width="3.7109375" style="267" customWidth="1"/>
    <col min="1798" max="1798" width="9.42578125" style="267" customWidth="1"/>
    <col min="1799" max="1799" width="3.7109375" style="267" customWidth="1"/>
    <col min="1800" max="1800" width="8.5703125" style="267" customWidth="1"/>
    <col min="1801" max="1801" width="4.42578125" style="267" customWidth="1"/>
    <col min="1802" max="1802" width="8.7109375" style="267" customWidth="1"/>
    <col min="1803" max="1803" width="8.85546875" style="267" customWidth="1"/>
    <col min="1804" max="1804" width="10.7109375" style="267" customWidth="1"/>
    <col min="1805" max="1805" width="4.85546875" style="267" customWidth="1"/>
    <col min="1806" max="1806" width="14.140625" style="267" customWidth="1"/>
    <col min="1807" max="1809" width="0" style="267" hidden="1" customWidth="1"/>
    <col min="1810" max="1811" width="8.7109375" style="267" customWidth="1"/>
    <col min="1812" max="1812" width="8" style="267" customWidth="1"/>
    <col min="1813" max="2048" width="11" style="267"/>
    <col min="2049" max="2049" width="38.140625" style="267" customWidth="1"/>
    <col min="2050" max="2050" width="10.140625" style="267" customWidth="1"/>
    <col min="2051" max="2051" width="3.85546875" style="267" customWidth="1"/>
    <col min="2052" max="2052" width="10.7109375" style="267" customWidth="1"/>
    <col min="2053" max="2053" width="3.7109375" style="267" customWidth="1"/>
    <col min="2054" max="2054" width="9.42578125" style="267" customWidth="1"/>
    <col min="2055" max="2055" width="3.7109375" style="267" customWidth="1"/>
    <col min="2056" max="2056" width="8.5703125" style="267" customWidth="1"/>
    <col min="2057" max="2057" width="4.42578125" style="267" customWidth="1"/>
    <col min="2058" max="2058" width="8.7109375" style="267" customWidth="1"/>
    <col min="2059" max="2059" width="8.85546875" style="267" customWidth="1"/>
    <col min="2060" max="2060" width="10.7109375" style="267" customWidth="1"/>
    <col min="2061" max="2061" width="4.85546875" style="267" customWidth="1"/>
    <col min="2062" max="2062" width="14.140625" style="267" customWidth="1"/>
    <col min="2063" max="2065" width="0" style="267" hidden="1" customWidth="1"/>
    <col min="2066" max="2067" width="8.7109375" style="267" customWidth="1"/>
    <col min="2068" max="2068" width="8" style="267" customWidth="1"/>
    <col min="2069" max="2304" width="11" style="267"/>
    <col min="2305" max="2305" width="38.140625" style="267" customWidth="1"/>
    <col min="2306" max="2306" width="10.140625" style="267" customWidth="1"/>
    <col min="2307" max="2307" width="3.85546875" style="267" customWidth="1"/>
    <col min="2308" max="2308" width="10.7109375" style="267" customWidth="1"/>
    <col min="2309" max="2309" width="3.7109375" style="267" customWidth="1"/>
    <col min="2310" max="2310" width="9.42578125" style="267" customWidth="1"/>
    <col min="2311" max="2311" width="3.7109375" style="267" customWidth="1"/>
    <col min="2312" max="2312" width="8.5703125" style="267" customWidth="1"/>
    <col min="2313" max="2313" width="4.42578125" style="267" customWidth="1"/>
    <col min="2314" max="2314" width="8.7109375" style="267" customWidth="1"/>
    <col min="2315" max="2315" width="8.85546875" style="267" customWidth="1"/>
    <col min="2316" max="2316" width="10.7109375" style="267" customWidth="1"/>
    <col min="2317" max="2317" width="4.85546875" style="267" customWidth="1"/>
    <col min="2318" max="2318" width="14.140625" style="267" customWidth="1"/>
    <col min="2319" max="2321" width="0" style="267" hidden="1" customWidth="1"/>
    <col min="2322" max="2323" width="8.7109375" style="267" customWidth="1"/>
    <col min="2324" max="2324" width="8" style="267" customWidth="1"/>
    <col min="2325" max="2560" width="11" style="267"/>
    <col min="2561" max="2561" width="38.140625" style="267" customWidth="1"/>
    <col min="2562" max="2562" width="10.140625" style="267" customWidth="1"/>
    <col min="2563" max="2563" width="3.85546875" style="267" customWidth="1"/>
    <col min="2564" max="2564" width="10.7109375" style="267" customWidth="1"/>
    <col min="2565" max="2565" width="3.7109375" style="267" customWidth="1"/>
    <col min="2566" max="2566" width="9.42578125" style="267" customWidth="1"/>
    <col min="2567" max="2567" width="3.7109375" style="267" customWidth="1"/>
    <col min="2568" max="2568" width="8.5703125" style="267" customWidth="1"/>
    <col min="2569" max="2569" width="4.42578125" style="267" customWidth="1"/>
    <col min="2570" max="2570" width="8.7109375" style="267" customWidth="1"/>
    <col min="2571" max="2571" width="8.85546875" style="267" customWidth="1"/>
    <col min="2572" max="2572" width="10.7109375" style="267" customWidth="1"/>
    <col min="2573" max="2573" width="4.85546875" style="267" customWidth="1"/>
    <col min="2574" max="2574" width="14.140625" style="267" customWidth="1"/>
    <col min="2575" max="2577" width="0" style="267" hidden="1" customWidth="1"/>
    <col min="2578" max="2579" width="8.7109375" style="267" customWidth="1"/>
    <col min="2580" max="2580" width="8" style="267" customWidth="1"/>
    <col min="2581" max="2816" width="11" style="267"/>
    <col min="2817" max="2817" width="38.140625" style="267" customWidth="1"/>
    <col min="2818" max="2818" width="10.140625" style="267" customWidth="1"/>
    <col min="2819" max="2819" width="3.85546875" style="267" customWidth="1"/>
    <col min="2820" max="2820" width="10.7109375" style="267" customWidth="1"/>
    <col min="2821" max="2821" width="3.7109375" style="267" customWidth="1"/>
    <col min="2822" max="2822" width="9.42578125" style="267" customWidth="1"/>
    <col min="2823" max="2823" width="3.7109375" style="267" customWidth="1"/>
    <col min="2824" max="2824" width="8.5703125" style="267" customWidth="1"/>
    <col min="2825" max="2825" width="4.42578125" style="267" customWidth="1"/>
    <col min="2826" max="2826" width="8.7109375" style="267" customWidth="1"/>
    <col min="2827" max="2827" width="8.85546875" style="267" customWidth="1"/>
    <col min="2828" max="2828" width="10.7109375" style="267" customWidth="1"/>
    <col min="2829" max="2829" width="4.85546875" style="267" customWidth="1"/>
    <col min="2830" max="2830" width="14.140625" style="267" customWidth="1"/>
    <col min="2831" max="2833" width="0" style="267" hidden="1" customWidth="1"/>
    <col min="2834" max="2835" width="8.7109375" style="267" customWidth="1"/>
    <col min="2836" max="2836" width="8" style="267" customWidth="1"/>
    <col min="2837" max="3072" width="11" style="267"/>
    <col min="3073" max="3073" width="38.140625" style="267" customWidth="1"/>
    <col min="3074" max="3074" width="10.140625" style="267" customWidth="1"/>
    <col min="3075" max="3075" width="3.85546875" style="267" customWidth="1"/>
    <col min="3076" max="3076" width="10.7109375" style="267" customWidth="1"/>
    <col min="3077" max="3077" width="3.7109375" style="267" customWidth="1"/>
    <col min="3078" max="3078" width="9.42578125" style="267" customWidth="1"/>
    <col min="3079" max="3079" width="3.7109375" style="267" customWidth="1"/>
    <col min="3080" max="3080" width="8.5703125" style="267" customWidth="1"/>
    <col min="3081" max="3081" width="4.42578125" style="267" customWidth="1"/>
    <col min="3082" max="3082" width="8.7109375" style="267" customWidth="1"/>
    <col min="3083" max="3083" width="8.85546875" style="267" customWidth="1"/>
    <col min="3084" max="3084" width="10.7109375" style="267" customWidth="1"/>
    <col min="3085" max="3085" width="4.85546875" style="267" customWidth="1"/>
    <col min="3086" max="3086" width="14.140625" style="267" customWidth="1"/>
    <col min="3087" max="3089" width="0" style="267" hidden="1" customWidth="1"/>
    <col min="3090" max="3091" width="8.7109375" style="267" customWidth="1"/>
    <col min="3092" max="3092" width="8" style="267" customWidth="1"/>
    <col min="3093" max="3328" width="11" style="267"/>
    <col min="3329" max="3329" width="38.140625" style="267" customWidth="1"/>
    <col min="3330" max="3330" width="10.140625" style="267" customWidth="1"/>
    <col min="3331" max="3331" width="3.85546875" style="267" customWidth="1"/>
    <col min="3332" max="3332" width="10.7109375" style="267" customWidth="1"/>
    <col min="3333" max="3333" width="3.7109375" style="267" customWidth="1"/>
    <col min="3334" max="3334" width="9.42578125" style="267" customWidth="1"/>
    <col min="3335" max="3335" width="3.7109375" style="267" customWidth="1"/>
    <col min="3336" max="3336" width="8.5703125" style="267" customWidth="1"/>
    <col min="3337" max="3337" width="4.42578125" style="267" customWidth="1"/>
    <col min="3338" max="3338" width="8.7109375" style="267" customWidth="1"/>
    <col min="3339" max="3339" width="8.85546875" style="267" customWidth="1"/>
    <col min="3340" max="3340" width="10.7109375" style="267" customWidth="1"/>
    <col min="3341" max="3341" width="4.85546875" style="267" customWidth="1"/>
    <col min="3342" max="3342" width="14.140625" style="267" customWidth="1"/>
    <col min="3343" max="3345" width="0" style="267" hidden="1" customWidth="1"/>
    <col min="3346" max="3347" width="8.7109375" style="267" customWidth="1"/>
    <col min="3348" max="3348" width="8" style="267" customWidth="1"/>
    <col min="3349" max="3584" width="11" style="267"/>
    <col min="3585" max="3585" width="38.140625" style="267" customWidth="1"/>
    <col min="3586" max="3586" width="10.140625" style="267" customWidth="1"/>
    <col min="3587" max="3587" width="3.85546875" style="267" customWidth="1"/>
    <col min="3588" max="3588" width="10.7109375" style="267" customWidth="1"/>
    <col min="3589" max="3589" width="3.7109375" style="267" customWidth="1"/>
    <col min="3590" max="3590" width="9.42578125" style="267" customWidth="1"/>
    <col min="3591" max="3591" width="3.7109375" style="267" customWidth="1"/>
    <col min="3592" max="3592" width="8.5703125" style="267" customWidth="1"/>
    <col min="3593" max="3593" width="4.42578125" style="267" customWidth="1"/>
    <col min="3594" max="3594" width="8.7109375" style="267" customWidth="1"/>
    <col min="3595" max="3595" width="8.85546875" style="267" customWidth="1"/>
    <col min="3596" max="3596" width="10.7109375" style="267" customWidth="1"/>
    <col min="3597" max="3597" width="4.85546875" style="267" customWidth="1"/>
    <col min="3598" max="3598" width="14.140625" style="267" customWidth="1"/>
    <col min="3599" max="3601" width="0" style="267" hidden="1" customWidth="1"/>
    <col min="3602" max="3603" width="8.7109375" style="267" customWidth="1"/>
    <col min="3604" max="3604" width="8" style="267" customWidth="1"/>
    <col min="3605" max="3840" width="11" style="267"/>
    <col min="3841" max="3841" width="38.140625" style="267" customWidth="1"/>
    <col min="3842" max="3842" width="10.140625" style="267" customWidth="1"/>
    <col min="3843" max="3843" width="3.85546875" style="267" customWidth="1"/>
    <col min="3844" max="3844" width="10.7109375" style="267" customWidth="1"/>
    <col min="3845" max="3845" width="3.7109375" style="267" customWidth="1"/>
    <col min="3846" max="3846" width="9.42578125" style="267" customWidth="1"/>
    <col min="3847" max="3847" width="3.7109375" style="267" customWidth="1"/>
    <col min="3848" max="3848" width="8.5703125" style="267" customWidth="1"/>
    <col min="3849" max="3849" width="4.42578125" style="267" customWidth="1"/>
    <col min="3850" max="3850" width="8.7109375" style="267" customWidth="1"/>
    <col min="3851" max="3851" width="8.85546875" style="267" customWidth="1"/>
    <col min="3852" max="3852" width="10.7109375" style="267" customWidth="1"/>
    <col min="3853" max="3853" width="4.85546875" style="267" customWidth="1"/>
    <col min="3854" max="3854" width="14.140625" style="267" customWidth="1"/>
    <col min="3855" max="3857" width="0" style="267" hidden="1" customWidth="1"/>
    <col min="3858" max="3859" width="8.7109375" style="267" customWidth="1"/>
    <col min="3860" max="3860" width="8" style="267" customWidth="1"/>
    <col min="3861" max="4096" width="11" style="267"/>
    <col min="4097" max="4097" width="38.140625" style="267" customWidth="1"/>
    <col min="4098" max="4098" width="10.140625" style="267" customWidth="1"/>
    <col min="4099" max="4099" width="3.85546875" style="267" customWidth="1"/>
    <col min="4100" max="4100" width="10.7109375" style="267" customWidth="1"/>
    <col min="4101" max="4101" width="3.7109375" style="267" customWidth="1"/>
    <col min="4102" max="4102" width="9.42578125" style="267" customWidth="1"/>
    <col min="4103" max="4103" width="3.7109375" style="267" customWidth="1"/>
    <col min="4104" max="4104" width="8.5703125" style="267" customWidth="1"/>
    <col min="4105" max="4105" width="4.42578125" style="267" customWidth="1"/>
    <col min="4106" max="4106" width="8.7109375" style="267" customWidth="1"/>
    <col min="4107" max="4107" width="8.85546875" style="267" customWidth="1"/>
    <col min="4108" max="4108" width="10.7109375" style="267" customWidth="1"/>
    <col min="4109" max="4109" width="4.85546875" style="267" customWidth="1"/>
    <col min="4110" max="4110" width="14.140625" style="267" customWidth="1"/>
    <col min="4111" max="4113" width="0" style="267" hidden="1" customWidth="1"/>
    <col min="4114" max="4115" width="8.7109375" style="267" customWidth="1"/>
    <col min="4116" max="4116" width="8" style="267" customWidth="1"/>
    <col min="4117" max="4352" width="11" style="267"/>
    <col min="4353" max="4353" width="38.140625" style="267" customWidth="1"/>
    <col min="4354" max="4354" width="10.140625" style="267" customWidth="1"/>
    <col min="4355" max="4355" width="3.85546875" style="267" customWidth="1"/>
    <col min="4356" max="4356" width="10.7109375" style="267" customWidth="1"/>
    <col min="4357" max="4357" width="3.7109375" style="267" customWidth="1"/>
    <col min="4358" max="4358" width="9.42578125" style="267" customWidth="1"/>
    <col min="4359" max="4359" width="3.7109375" style="267" customWidth="1"/>
    <col min="4360" max="4360" width="8.5703125" style="267" customWidth="1"/>
    <col min="4361" max="4361" width="4.42578125" style="267" customWidth="1"/>
    <col min="4362" max="4362" width="8.7109375" style="267" customWidth="1"/>
    <col min="4363" max="4363" width="8.85546875" style="267" customWidth="1"/>
    <col min="4364" max="4364" width="10.7109375" style="267" customWidth="1"/>
    <col min="4365" max="4365" width="4.85546875" style="267" customWidth="1"/>
    <col min="4366" max="4366" width="14.140625" style="267" customWidth="1"/>
    <col min="4367" max="4369" width="0" style="267" hidden="1" customWidth="1"/>
    <col min="4370" max="4371" width="8.7109375" style="267" customWidth="1"/>
    <col min="4372" max="4372" width="8" style="267" customWidth="1"/>
    <col min="4373" max="4608" width="11" style="267"/>
    <col min="4609" max="4609" width="38.140625" style="267" customWidth="1"/>
    <col min="4610" max="4610" width="10.140625" style="267" customWidth="1"/>
    <col min="4611" max="4611" width="3.85546875" style="267" customWidth="1"/>
    <col min="4612" max="4612" width="10.7109375" style="267" customWidth="1"/>
    <col min="4613" max="4613" width="3.7109375" style="267" customWidth="1"/>
    <col min="4614" max="4614" width="9.42578125" style="267" customWidth="1"/>
    <col min="4615" max="4615" width="3.7109375" style="267" customWidth="1"/>
    <col min="4616" max="4616" width="8.5703125" style="267" customWidth="1"/>
    <col min="4617" max="4617" width="4.42578125" style="267" customWidth="1"/>
    <col min="4618" max="4618" width="8.7109375" style="267" customWidth="1"/>
    <col min="4619" max="4619" width="8.85546875" style="267" customWidth="1"/>
    <col min="4620" max="4620" width="10.7109375" style="267" customWidth="1"/>
    <col min="4621" max="4621" width="4.85546875" style="267" customWidth="1"/>
    <col min="4622" max="4622" width="14.140625" style="267" customWidth="1"/>
    <col min="4623" max="4625" width="0" style="267" hidden="1" customWidth="1"/>
    <col min="4626" max="4627" width="8.7109375" style="267" customWidth="1"/>
    <col min="4628" max="4628" width="8" style="267" customWidth="1"/>
    <col min="4629" max="4864" width="11" style="267"/>
    <col min="4865" max="4865" width="38.140625" style="267" customWidth="1"/>
    <col min="4866" max="4866" width="10.140625" style="267" customWidth="1"/>
    <col min="4867" max="4867" width="3.85546875" style="267" customWidth="1"/>
    <col min="4868" max="4868" width="10.7109375" style="267" customWidth="1"/>
    <col min="4869" max="4869" width="3.7109375" style="267" customWidth="1"/>
    <col min="4870" max="4870" width="9.42578125" style="267" customWidth="1"/>
    <col min="4871" max="4871" width="3.7109375" style="267" customWidth="1"/>
    <col min="4872" max="4872" width="8.5703125" style="267" customWidth="1"/>
    <col min="4873" max="4873" width="4.42578125" style="267" customWidth="1"/>
    <col min="4874" max="4874" width="8.7109375" style="267" customWidth="1"/>
    <col min="4875" max="4875" width="8.85546875" style="267" customWidth="1"/>
    <col min="4876" max="4876" width="10.7109375" style="267" customWidth="1"/>
    <col min="4877" max="4877" width="4.85546875" style="267" customWidth="1"/>
    <col min="4878" max="4878" width="14.140625" style="267" customWidth="1"/>
    <col min="4879" max="4881" width="0" style="267" hidden="1" customWidth="1"/>
    <col min="4882" max="4883" width="8.7109375" style="267" customWidth="1"/>
    <col min="4884" max="4884" width="8" style="267" customWidth="1"/>
    <col min="4885" max="5120" width="11" style="267"/>
    <col min="5121" max="5121" width="38.140625" style="267" customWidth="1"/>
    <col min="5122" max="5122" width="10.140625" style="267" customWidth="1"/>
    <col min="5123" max="5123" width="3.85546875" style="267" customWidth="1"/>
    <col min="5124" max="5124" width="10.7109375" style="267" customWidth="1"/>
    <col min="5125" max="5125" width="3.7109375" style="267" customWidth="1"/>
    <col min="5126" max="5126" width="9.42578125" style="267" customWidth="1"/>
    <col min="5127" max="5127" width="3.7109375" style="267" customWidth="1"/>
    <col min="5128" max="5128" width="8.5703125" style="267" customWidth="1"/>
    <col min="5129" max="5129" width="4.42578125" style="267" customWidth="1"/>
    <col min="5130" max="5130" width="8.7109375" style="267" customWidth="1"/>
    <col min="5131" max="5131" width="8.85546875" style="267" customWidth="1"/>
    <col min="5132" max="5132" width="10.7109375" style="267" customWidth="1"/>
    <col min="5133" max="5133" width="4.85546875" style="267" customWidth="1"/>
    <col min="5134" max="5134" width="14.140625" style="267" customWidth="1"/>
    <col min="5135" max="5137" width="0" style="267" hidden="1" customWidth="1"/>
    <col min="5138" max="5139" width="8.7109375" style="267" customWidth="1"/>
    <col min="5140" max="5140" width="8" style="267" customWidth="1"/>
    <col min="5141" max="5376" width="11" style="267"/>
    <col min="5377" max="5377" width="38.140625" style="267" customWidth="1"/>
    <col min="5378" max="5378" width="10.140625" style="267" customWidth="1"/>
    <col min="5379" max="5379" width="3.85546875" style="267" customWidth="1"/>
    <col min="5380" max="5380" width="10.7109375" style="267" customWidth="1"/>
    <col min="5381" max="5381" width="3.7109375" style="267" customWidth="1"/>
    <col min="5382" max="5382" width="9.42578125" style="267" customWidth="1"/>
    <col min="5383" max="5383" width="3.7109375" style="267" customWidth="1"/>
    <col min="5384" max="5384" width="8.5703125" style="267" customWidth="1"/>
    <col min="5385" max="5385" width="4.42578125" style="267" customWidth="1"/>
    <col min="5386" max="5386" width="8.7109375" style="267" customWidth="1"/>
    <col min="5387" max="5387" width="8.85546875" style="267" customWidth="1"/>
    <col min="5388" max="5388" width="10.7109375" style="267" customWidth="1"/>
    <col min="5389" max="5389" width="4.85546875" style="267" customWidth="1"/>
    <col min="5390" max="5390" width="14.140625" style="267" customWidth="1"/>
    <col min="5391" max="5393" width="0" style="267" hidden="1" customWidth="1"/>
    <col min="5394" max="5395" width="8.7109375" style="267" customWidth="1"/>
    <col min="5396" max="5396" width="8" style="267" customWidth="1"/>
    <col min="5397" max="5632" width="11" style="267"/>
    <col min="5633" max="5633" width="38.140625" style="267" customWidth="1"/>
    <col min="5634" max="5634" width="10.140625" style="267" customWidth="1"/>
    <col min="5635" max="5635" width="3.85546875" style="267" customWidth="1"/>
    <col min="5636" max="5636" width="10.7109375" style="267" customWidth="1"/>
    <col min="5637" max="5637" width="3.7109375" style="267" customWidth="1"/>
    <col min="5638" max="5638" width="9.42578125" style="267" customWidth="1"/>
    <col min="5639" max="5639" width="3.7109375" style="267" customWidth="1"/>
    <col min="5640" max="5640" width="8.5703125" style="267" customWidth="1"/>
    <col min="5641" max="5641" width="4.42578125" style="267" customWidth="1"/>
    <col min="5642" max="5642" width="8.7109375" style="267" customWidth="1"/>
    <col min="5643" max="5643" width="8.85546875" style="267" customWidth="1"/>
    <col min="5644" max="5644" width="10.7109375" style="267" customWidth="1"/>
    <col min="5645" max="5645" width="4.85546875" style="267" customWidth="1"/>
    <col min="5646" max="5646" width="14.140625" style="267" customWidth="1"/>
    <col min="5647" max="5649" width="0" style="267" hidden="1" customWidth="1"/>
    <col min="5650" max="5651" width="8.7109375" style="267" customWidth="1"/>
    <col min="5652" max="5652" width="8" style="267" customWidth="1"/>
    <col min="5653" max="5888" width="11" style="267"/>
    <col min="5889" max="5889" width="38.140625" style="267" customWidth="1"/>
    <col min="5890" max="5890" width="10.140625" style="267" customWidth="1"/>
    <col min="5891" max="5891" width="3.85546875" style="267" customWidth="1"/>
    <col min="5892" max="5892" width="10.7109375" style="267" customWidth="1"/>
    <col min="5893" max="5893" width="3.7109375" style="267" customWidth="1"/>
    <col min="5894" max="5894" width="9.42578125" style="267" customWidth="1"/>
    <col min="5895" max="5895" width="3.7109375" style="267" customWidth="1"/>
    <col min="5896" max="5896" width="8.5703125" style="267" customWidth="1"/>
    <col min="5897" max="5897" width="4.42578125" style="267" customWidth="1"/>
    <col min="5898" max="5898" width="8.7109375" style="267" customWidth="1"/>
    <col min="5899" max="5899" width="8.85546875" style="267" customWidth="1"/>
    <col min="5900" max="5900" width="10.7109375" style="267" customWidth="1"/>
    <col min="5901" max="5901" width="4.85546875" style="267" customWidth="1"/>
    <col min="5902" max="5902" width="14.140625" style="267" customWidth="1"/>
    <col min="5903" max="5905" width="0" style="267" hidden="1" customWidth="1"/>
    <col min="5906" max="5907" width="8.7109375" style="267" customWidth="1"/>
    <col min="5908" max="5908" width="8" style="267" customWidth="1"/>
    <col min="5909" max="6144" width="11" style="267"/>
    <col min="6145" max="6145" width="38.140625" style="267" customWidth="1"/>
    <col min="6146" max="6146" width="10.140625" style="267" customWidth="1"/>
    <col min="6147" max="6147" width="3.85546875" style="267" customWidth="1"/>
    <col min="6148" max="6148" width="10.7109375" style="267" customWidth="1"/>
    <col min="6149" max="6149" width="3.7109375" style="267" customWidth="1"/>
    <col min="6150" max="6150" width="9.42578125" style="267" customWidth="1"/>
    <col min="6151" max="6151" width="3.7109375" style="267" customWidth="1"/>
    <col min="6152" max="6152" width="8.5703125" style="267" customWidth="1"/>
    <col min="6153" max="6153" width="4.42578125" style="267" customWidth="1"/>
    <col min="6154" max="6154" width="8.7109375" style="267" customWidth="1"/>
    <col min="6155" max="6155" width="8.85546875" style="267" customWidth="1"/>
    <col min="6156" max="6156" width="10.7109375" style="267" customWidth="1"/>
    <col min="6157" max="6157" width="4.85546875" style="267" customWidth="1"/>
    <col min="6158" max="6158" width="14.140625" style="267" customWidth="1"/>
    <col min="6159" max="6161" width="0" style="267" hidden="1" customWidth="1"/>
    <col min="6162" max="6163" width="8.7109375" style="267" customWidth="1"/>
    <col min="6164" max="6164" width="8" style="267" customWidth="1"/>
    <col min="6165" max="6400" width="11" style="267"/>
    <col min="6401" max="6401" width="38.140625" style="267" customWidth="1"/>
    <col min="6402" max="6402" width="10.140625" style="267" customWidth="1"/>
    <col min="6403" max="6403" width="3.85546875" style="267" customWidth="1"/>
    <col min="6404" max="6404" width="10.7109375" style="267" customWidth="1"/>
    <col min="6405" max="6405" width="3.7109375" style="267" customWidth="1"/>
    <col min="6406" max="6406" width="9.42578125" style="267" customWidth="1"/>
    <col min="6407" max="6407" width="3.7109375" style="267" customWidth="1"/>
    <col min="6408" max="6408" width="8.5703125" style="267" customWidth="1"/>
    <col min="6409" max="6409" width="4.42578125" style="267" customWidth="1"/>
    <col min="6410" max="6410" width="8.7109375" style="267" customWidth="1"/>
    <col min="6411" max="6411" width="8.85546875" style="267" customWidth="1"/>
    <col min="6412" max="6412" width="10.7109375" style="267" customWidth="1"/>
    <col min="6413" max="6413" width="4.85546875" style="267" customWidth="1"/>
    <col min="6414" max="6414" width="14.140625" style="267" customWidth="1"/>
    <col min="6415" max="6417" width="0" style="267" hidden="1" customWidth="1"/>
    <col min="6418" max="6419" width="8.7109375" style="267" customWidth="1"/>
    <col min="6420" max="6420" width="8" style="267" customWidth="1"/>
    <col min="6421" max="6656" width="11" style="267"/>
    <col min="6657" max="6657" width="38.140625" style="267" customWidth="1"/>
    <col min="6658" max="6658" width="10.140625" style="267" customWidth="1"/>
    <col min="6659" max="6659" width="3.85546875" style="267" customWidth="1"/>
    <col min="6660" max="6660" width="10.7109375" style="267" customWidth="1"/>
    <col min="6661" max="6661" width="3.7109375" style="267" customWidth="1"/>
    <col min="6662" max="6662" width="9.42578125" style="267" customWidth="1"/>
    <col min="6663" max="6663" width="3.7109375" style="267" customWidth="1"/>
    <col min="6664" max="6664" width="8.5703125" style="267" customWidth="1"/>
    <col min="6665" max="6665" width="4.42578125" style="267" customWidth="1"/>
    <col min="6666" max="6666" width="8.7109375" style="267" customWidth="1"/>
    <col min="6667" max="6667" width="8.85546875" style="267" customWidth="1"/>
    <col min="6668" max="6668" width="10.7109375" style="267" customWidth="1"/>
    <col min="6669" max="6669" width="4.85546875" style="267" customWidth="1"/>
    <col min="6670" max="6670" width="14.140625" style="267" customWidth="1"/>
    <col min="6671" max="6673" width="0" style="267" hidden="1" customWidth="1"/>
    <col min="6674" max="6675" width="8.7109375" style="267" customWidth="1"/>
    <col min="6676" max="6676" width="8" style="267" customWidth="1"/>
    <col min="6677" max="6912" width="11" style="267"/>
    <col min="6913" max="6913" width="38.140625" style="267" customWidth="1"/>
    <col min="6914" max="6914" width="10.140625" style="267" customWidth="1"/>
    <col min="6915" max="6915" width="3.85546875" style="267" customWidth="1"/>
    <col min="6916" max="6916" width="10.7109375" style="267" customWidth="1"/>
    <col min="6917" max="6917" width="3.7109375" style="267" customWidth="1"/>
    <col min="6918" max="6918" width="9.42578125" style="267" customWidth="1"/>
    <col min="6919" max="6919" width="3.7109375" style="267" customWidth="1"/>
    <col min="6920" max="6920" width="8.5703125" style="267" customWidth="1"/>
    <col min="6921" max="6921" width="4.42578125" style="267" customWidth="1"/>
    <col min="6922" max="6922" width="8.7109375" style="267" customWidth="1"/>
    <col min="6923" max="6923" width="8.85546875" style="267" customWidth="1"/>
    <col min="6924" max="6924" width="10.7109375" style="267" customWidth="1"/>
    <col min="6925" max="6925" width="4.85546875" style="267" customWidth="1"/>
    <col min="6926" max="6926" width="14.140625" style="267" customWidth="1"/>
    <col min="6927" max="6929" width="0" style="267" hidden="1" customWidth="1"/>
    <col min="6930" max="6931" width="8.7109375" style="267" customWidth="1"/>
    <col min="6932" max="6932" width="8" style="267" customWidth="1"/>
    <col min="6933" max="7168" width="11" style="267"/>
    <col min="7169" max="7169" width="38.140625" style="267" customWidth="1"/>
    <col min="7170" max="7170" width="10.140625" style="267" customWidth="1"/>
    <col min="7171" max="7171" width="3.85546875" style="267" customWidth="1"/>
    <col min="7172" max="7172" width="10.7109375" style="267" customWidth="1"/>
    <col min="7173" max="7173" width="3.7109375" style="267" customWidth="1"/>
    <col min="7174" max="7174" width="9.42578125" style="267" customWidth="1"/>
    <col min="7175" max="7175" width="3.7109375" style="267" customWidth="1"/>
    <col min="7176" max="7176" width="8.5703125" style="267" customWidth="1"/>
    <col min="7177" max="7177" width="4.42578125" style="267" customWidth="1"/>
    <col min="7178" max="7178" width="8.7109375" style="267" customWidth="1"/>
    <col min="7179" max="7179" width="8.85546875" style="267" customWidth="1"/>
    <col min="7180" max="7180" width="10.7109375" style="267" customWidth="1"/>
    <col min="7181" max="7181" width="4.85546875" style="267" customWidth="1"/>
    <col min="7182" max="7182" width="14.140625" style="267" customWidth="1"/>
    <col min="7183" max="7185" width="0" style="267" hidden="1" customWidth="1"/>
    <col min="7186" max="7187" width="8.7109375" style="267" customWidth="1"/>
    <col min="7188" max="7188" width="8" style="267" customWidth="1"/>
    <col min="7189" max="7424" width="11" style="267"/>
    <col min="7425" max="7425" width="38.140625" style="267" customWidth="1"/>
    <col min="7426" max="7426" width="10.140625" style="267" customWidth="1"/>
    <col min="7427" max="7427" width="3.85546875" style="267" customWidth="1"/>
    <col min="7428" max="7428" width="10.7109375" style="267" customWidth="1"/>
    <col min="7429" max="7429" width="3.7109375" style="267" customWidth="1"/>
    <col min="7430" max="7430" width="9.42578125" style="267" customWidth="1"/>
    <col min="7431" max="7431" width="3.7109375" style="267" customWidth="1"/>
    <col min="7432" max="7432" width="8.5703125" style="267" customWidth="1"/>
    <col min="7433" max="7433" width="4.42578125" style="267" customWidth="1"/>
    <col min="7434" max="7434" width="8.7109375" style="267" customWidth="1"/>
    <col min="7435" max="7435" width="8.85546875" style="267" customWidth="1"/>
    <col min="7436" max="7436" width="10.7109375" style="267" customWidth="1"/>
    <col min="7437" max="7437" width="4.85546875" style="267" customWidth="1"/>
    <col min="7438" max="7438" width="14.140625" style="267" customWidth="1"/>
    <col min="7439" max="7441" width="0" style="267" hidden="1" customWidth="1"/>
    <col min="7442" max="7443" width="8.7109375" style="267" customWidth="1"/>
    <col min="7444" max="7444" width="8" style="267" customWidth="1"/>
    <col min="7445" max="7680" width="11" style="267"/>
    <col min="7681" max="7681" width="38.140625" style="267" customWidth="1"/>
    <col min="7682" max="7682" width="10.140625" style="267" customWidth="1"/>
    <col min="7683" max="7683" width="3.85546875" style="267" customWidth="1"/>
    <col min="7684" max="7684" width="10.7109375" style="267" customWidth="1"/>
    <col min="7685" max="7685" width="3.7109375" style="267" customWidth="1"/>
    <col min="7686" max="7686" width="9.42578125" style="267" customWidth="1"/>
    <col min="7687" max="7687" width="3.7109375" style="267" customWidth="1"/>
    <col min="7688" max="7688" width="8.5703125" style="267" customWidth="1"/>
    <col min="7689" max="7689" width="4.42578125" style="267" customWidth="1"/>
    <col min="7690" max="7690" width="8.7109375" style="267" customWidth="1"/>
    <col min="7691" max="7691" width="8.85546875" style="267" customWidth="1"/>
    <col min="7692" max="7692" width="10.7109375" style="267" customWidth="1"/>
    <col min="7693" max="7693" width="4.85546875" style="267" customWidth="1"/>
    <col min="7694" max="7694" width="14.140625" style="267" customWidth="1"/>
    <col min="7695" max="7697" width="0" style="267" hidden="1" customWidth="1"/>
    <col min="7698" max="7699" width="8.7109375" style="267" customWidth="1"/>
    <col min="7700" max="7700" width="8" style="267" customWidth="1"/>
    <col min="7701" max="7936" width="11" style="267"/>
    <col min="7937" max="7937" width="38.140625" style="267" customWidth="1"/>
    <col min="7938" max="7938" width="10.140625" style="267" customWidth="1"/>
    <col min="7939" max="7939" width="3.85546875" style="267" customWidth="1"/>
    <col min="7940" max="7940" width="10.7109375" style="267" customWidth="1"/>
    <col min="7941" max="7941" width="3.7109375" style="267" customWidth="1"/>
    <col min="7942" max="7942" width="9.42578125" style="267" customWidth="1"/>
    <col min="7943" max="7943" width="3.7109375" style="267" customWidth="1"/>
    <col min="7944" max="7944" width="8.5703125" style="267" customWidth="1"/>
    <col min="7945" max="7945" width="4.42578125" style="267" customWidth="1"/>
    <col min="7946" max="7946" width="8.7109375" style="267" customWidth="1"/>
    <col min="7947" max="7947" width="8.85546875" style="267" customWidth="1"/>
    <col min="7948" max="7948" width="10.7109375" style="267" customWidth="1"/>
    <col min="7949" max="7949" width="4.85546875" style="267" customWidth="1"/>
    <col min="7950" max="7950" width="14.140625" style="267" customWidth="1"/>
    <col min="7951" max="7953" width="0" style="267" hidden="1" customWidth="1"/>
    <col min="7954" max="7955" width="8.7109375" style="267" customWidth="1"/>
    <col min="7956" max="7956" width="8" style="267" customWidth="1"/>
    <col min="7957" max="8192" width="11" style="267"/>
    <col min="8193" max="8193" width="38.140625" style="267" customWidth="1"/>
    <col min="8194" max="8194" width="10.140625" style="267" customWidth="1"/>
    <col min="8195" max="8195" width="3.85546875" style="267" customWidth="1"/>
    <col min="8196" max="8196" width="10.7109375" style="267" customWidth="1"/>
    <col min="8197" max="8197" width="3.7109375" style="267" customWidth="1"/>
    <col min="8198" max="8198" width="9.42578125" style="267" customWidth="1"/>
    <col min="8199" max="8199" width="3.7109375" style="267" customWidth="1"/>
    <col min="8200" max="8200" width="8.5703125" style="267" customWidth="1"/>
    <col min="8201" max="8201" width="4.42578125" style="267" customWidth="1"/>
    <col min="8202" max="8202" width="8.7109375" style="267" customWidth="1"/>
    <col min="8203" max="8203" width="8.85546875" style="267" customWidth="1"/>
    <col min="8204" max="8204" width="10.7109375" style="267" customWidth="1"/>
    <col min="8205" max="8205" width="4.85546875" style="267" customWidth="1"/>
    <col min="8206" max="8206" width="14.140625" style="267" customWidth="1"/>
    <col min="8207" max="8209" width="0" style="267" hidden="1" customWidth="1"/>
    <col min="8210" max="8211" width="8.7109375" style="267" customWidth="1"/>
    <col min="8212" max="8212" width="8" style="267" customWidth="1"/>
    <col min="8213" max="8448" width="11" style="267"/>
    <col min="8449" max="8449" width="38.140625" style="267" customWidth="1"/>
    <col min="8450" max="8450" width="10.140625" style="267" customWidth="1"/>
    <col min="8451" max="8451" width="3.85546875" style="267" customWidth="1"/>
    <col min="8452" max="8452" width="10.7109375" style="267" customWidth="1"/>
    <col min="8453" max="8453" width="3.7109375" style="267" customWidth="1"/>
    <col min="8454" max="8454" width="9.42578125" style="267" customWidth="1"/>
    <col min="8455" max="8455" width="3.7109375" style="267" customWidth="1"/>
    <col min="8456" max="8456" width="8.5703125" style="267" customWidth="1"/>
    <col min="8457" max="8457" width="4.42578125" style="267" customWidth="1"/>
    <col min="8458" max="8458" width="8.7109375" style="267" customWidth="1"/>
    <col min="8459" max="8459" width="8.85546875" style="267" customWidth="1"/>
    <col min="8460" max="8460" width="10.7109375" style="267" customWidth="1"/>
    <col min="8461" max="8461" width="4.85546875" style="267" customWidth="1"/>
    <col min="8462" max="8462" width="14.140625" style="267" customWidth="1"/>
    <col min="8463" max="8465" width="0" style="267" hidden="1" customWidth="1"/>
    <col min="8466" max="8467" width="8.7109375" style="267" customWidth="1"/>
    <col min="8468" max="8468" width="8" style="267" customWidth="1"/>
    <col min="8469" max="8704" width="11" style="267"/>
    <col min="8705" max="8705" width="38.140625" style="267" customWidth="1"/>
    <col min="8706" max="8706" width="10.140625" style="267" customWidth="1"/>
    <col min="8707" max="8707" width="3.85546875" style="267" customWidth="1"/>
    <col min="8708" max="8708" width="10.7109375" style="267" customWidth="1"/>
    <col min="8709" max="8709" width="3.7109375" style="267" customWidth="1"/>
    <col min="8710" max="8710" width="9.42578125" style="267" customWidth="1"/>
    <col min="8711" max="8711" width="3.7109375" style="267" customWidth="1"/>
    <col min="8712" max="8712" width="8.5703125" style="267" customWidth="1"/>
    <col min="8713" max="8713" width="4.42578125" style="267" customWidth="1"/>
    <col min="8714" max="8714" width="8.7109375" style="267" customWidth="1"/>
    <col min="8715" max="8715" width="8.85546875" style="267" customWidth="1"/>
    <col min="8716" max="8716" width="10.7109375" style="267" customWidth="1"/>
    <col min="8717" max="8717" width="4.85546875" style="267" customWidth="1"/>
    <col min="8718" max="8718" width="14.140625" style="267" customWidth="1"/>
    <col min="8719" max="8721" width="0" style="267" hidden="1" customWidth="1"/>
    <col min="8722" max="8723" width="8.7109375" style="267" customWidth="1"/>
    <col min="8724" max="8724" width="8" style="267" customWidth="1"/>
    <col min="8725" max="8960" width="11" style="267"/>
    <col min="8961" max="8961" width="38.140625" style="267" customWidth="1"/>
    <col min="8962" max="8962" width="10.140625" style="267" customWidth="1"/>
    <col min="8963" max="8963" width="3.85546875" style="267" customWidth="1"/>
    <col min="8964" max="8964" width="10.7109375" style="267" customWidth="1"/>
    <col min="8965" max="8965" width="3.7109375" style="267" customWidth="1"/>
    <col min="8966" max="8966" width="9.42578125" style="267" customWidth="1"/>
    <col min="8967" max="8967" width="3.7109375" style="267" customWidth="1"/>
    <col min="8968" max="8968" width="8.5703125" style="267" customWidth="1"/>
    <col min="8969" max="8969" width="4.42578125" style="267" customWidth="1"/>
    <col min="8970" max="8970" width="8.7109375" style="267" customWidth="1"/>
    <col min="8971" max="8971" width="8.85546875" style="267" customWidth="1"/>
    <col min="8972" max="8972" width="10.7109375" style="267" customWidth="1"/>
    <col min="8973" max="8973" width="4.85546875" style="267" customWidth="1"/>
    <col min="8974" max="8974" width="14.140625" style="267" customWidth="1"/>
    <col min="8975" max="8977" width="0" style="267" hidden="1" customWidth="1"/>
    <col min="8978" max="8979" width="8.7109375" style="267" customWidth="1"/>
    <col min="8980" max="8980" width="8" style="267" customWidth="1"/>
    <col min="8981" max="9216" width="11" style="267"/>
    <col min="9217" max="9217" width="38.140625" style="267" customWidth="1"/>
    <col min="9218" max="9218" width="10.140625" style="267" customWidth="1"/>
    <col min="9219" max="9219" width="3.85546875" style="267" customWidth="1"/>
    <col min="9220" max="9220" width="10.7109375" style="267" customWidth="1"/>
    <col min="9221" max="9221" width="3.7109375" style="267" customWidth="1"/>
    <col min="9222" max="9222" width="9.42578125" style="267" customWidth="1"/>
    <col min="9223" max="9223" width="3.7109375" style="267" customWidth="1"/>
    <col min="9224" max="9224" width="8.5703125" style="267" customWidth="1"/>
    <col min="9225" max="9225" width="4.42578125" style="267" customWidth="1"/>
    <col min="9226" max="9226" width="8.7109375" style="267" customWidth="1"/>
    <col min="9227" max="9227" width="8.85546875" style="267" customWidth="1"/>
    <col min="9228" max="9228" width="10.7109375" style="267" customWidth="1"/>
    <col min="9229" max="9229" width="4.85546875" style="267" customWidth="1"/>
    <col min="9230" max="9230" width="14.140625" style="267" customWidth="1"/>
    <col min="9231" max="9233" width="0" style="267" hidden="1" customWidth="1"/>
    <col min="9234" max="9235" width="8.7109375" style="267" customWidth="1"/>
    <col min="9236" max="9236" width="8" style="267" customWidth="1"/>
    <col min="9237" max="9472" width="11" style="267"/>
    <col min="9473" max="9473" width="38.140625" style="267" customWidth="1"/>
    <col min="9474" max="9474" width="10.140625" style="267" customWidth="1"/>
    <col min="9475" max="9475" width="3.85546875" style="267" customWidth="1"/>
    <col min="9476" max="9476" width="10.7109375" style="267" customWidth="1"/>
    <col min="9477" max="9477" width="3.7109375" style="267" customWidth="1"/>
    <col min="9478" max="9478" width="9.42578125" style="267" customWidth="1"/>
    <col min="9479" max="9479" width="3.7109375" style="267" customWidth="1"/>
    <col min="9480" max="9480" width="8.5703125" style="267" customWidth="1"/>
    <col min="9481" max="9481" width="4.42578125" style="267" customWidth="1"/>
    <col min="9482" max="9482" width="8.7109375" style="267" customWidth="1"/>
    <col min="9483" max="9483" width="8.85546875" style="267" customWidth="1"/>
    <col min="9484" max="9484" width="10.7109375" style="267" customWidth="1"/>
    <col min="9485" max="9485" width="4.85546875" style="267" customWidth="1"/>
    <col min="9486" max="9486" width="14.140625" style="267" customWidth="1"/>
    <col min="9487" max="9489" width="0" style="267" hidden="1" customWidth="1"/>
    <col min="9490" max="9491" width="8.7109375" style="267" customWidth="1"/>
    <col min="9492" max="9492" width="8" style="267" customWidth="1"/>
    <col min="9493" max="9728" width="11" style="267"/>
    <col min="9729" max="9729" width="38.140625" style="267" customWidth="1"/>
    <col min="9730" max="9730" width="10.140625" style="267" customWidth="1"/>
    <col min="9731" max="9731" width="3.85546875" style="267" customWidth="1"/>
    <col min="9732" max="9732" width="10.7109375" style="267" customWidth="1"/>
    <col min="9733" max="9733" width="3.7109375" style="267" customWidth="1"/>
    <col min="9734" max="9734" width="9.42578125" style="267" customWidth="1"/>
    <col min="9735" max="9735" width="3.7109375" style="267" customWidth="1"/>
    <col min="9736" max="9736" width="8.5703125" style="267" customWidth="1"/>
    <col min="9737" max="9737" width="4.42578125" style="267" customWidth="1"/>
    <col min="9738" max="9738" width="8.7109375" style="267" customWidth="1"/>
    <col min="9739" max="9739" width="8.85546875" style="267" customWidth="1"/>
    <col min="9740" max="9740" width="10.7109375" style="267" customWidth="1"/>
    <col min="9741" max="9741" width="4.85546875" style="267" customWidth="1"/>
    <col min="9742" max="9742" width="14.140625" style="267" customWidth="1"/>
    <col min="9743" max="9745" width="0" style="267" hidden="1" customWidth="1"/>
    <col min="9746" max="9747" width="8.7109375" style="267" customWidth="1"/>
    <col min="9748" max="9748" width="8" style="267" customWidth="1"/>
    <col min="9749" max="9984" width="11" style="267"/>
    <col min="9985" max="9985" width="38.140625" style="267" customWidth="1"/>
    <col min="9986" max="9986" width="10.140625" style="267" customWidth="1"/>
    <col min="9987" max="9987" width="3.85546875" style="267" customWidth="1"/>
    <col min="9988" max="9988" width="10.7109375" style="267" customWidth="1"/>
    <col min="9989" max="9989" width="3.7109375" style="267" customWidth="1"/>
    <col min="9990" max="9990" width="9.42578125" style="267" customWidth="1"/>
    <col min="9991" max="9991" width="3.7109375" style="267" customWidth="1"/>
    <col min="9992" max="9992" width="8.5703125" style="267" customWidth="1"/>
    <col min="9993" max="9993" width="4.42578125" style="267" customWidth="1"/>
    <col min="9994" max="9994" width="8.7109375" style="267" customWidth="1"/>
    <col min="9995" max="9995" width="8.85546875" style="267" customWidth="1"/>
    <col min="9996" max="9996" width="10.7109375" style="267" customWidth="1"/>
    <col min="9997" max="9997" width="4.85546875" style="267" customWidth="1"/>
    <col min="9998" max="9998" width="14.140625" style="267" customWidth="1"/>
    <col min="9999" max="10001" width="0" style="267" hidden="1" customWidth="1"/>
    <col min="10002" max="10003" width="8.7109375" style="267" customWidth="1"/>
    <col min="10004" max="10004" width="8" style="267" customWidth="1"/>
    <col min="10005" max="10240" width="11" style="267"/>
    <col min="10241" max="10241" width="38.140625" style="267" customWidth="1"/>
    <col min="10242" max="10242" width="10.140625" style="267" customWidth="1"/>
    <col min="10243" max="10243" width="3.85546875" style="267" customWidth="1"/>
    <col min="10244" max="10244" width="10.7109375" style="267" customWidth="1"/>
    <col min="10245" max="10245" width="3.7109375" style="267" customWidth="1"/>
    <col min="10246" max="10246" width="9.42578125" style="267" customWidth="1"/>
    <col min="10247" max="10247" width="3.7109375" style="267" customWidth="1"/>
    <col min="10248" max="10248" width="8.5703125" style="267" customWidth="1"/>
    <col min="10249" max="10249" width="4.42578125" style="267" customWidth="1"/>
    <col min="10250" max="10250" width="8.7109375" style="267" customWidth="1"/>
    <col min="10251" max="10251" width="8.85546875" style="267" customWidth="1"/>
    <col min="10252" max="10252" width="10.7109375" style="267" customWidth="1"/>
    <col min="10253" max="10253" width="4.85546875" style="267" customWidth="1"/>
    <col min="10254" max="10254" width="14.140625" style="267" customWidth="1"/>
    <col min="10255" max="10257" width="0" style="267" hidden="1" customWidth="1"/>
    <col min="10258" max="10259" width="8.7109375" style="267" customWidth="1"/>
    <col min="10260" max="10260" width="8" style="267" customWidth="1"/>
    <col min="10261" max="10496" width="11" style="267"/>
    <col min="10497" max="10497" width="38.140625" style="267" customWidth="1"/>
    <col min="10498" max="10498" width="10.140625" style="267" customWidth="1"/>
    <col min="10499" max="10499" width="3.85546875" style="267" customWidth="1"/>
    <col min="10500" max="10500" width="10.7109375" style="267" customWidth="1"/>
    <col min="10501" max="10501" width="3.7109375" style="267" customWidth="1"/>
    <col min="10502" max="10502" width="9.42578125" style="267" customWidth="1"/>
    <col min="10503" max="10503" width="3.7109375" style="267" customWidth="1"/>
    <col min="10504" max="10504" width="8.5703125" style="267" customWidth="1"/>
    <col min="10505" max="10505" width="4.42578125" style="267" customWidth="1"/>
    <col min="10506" max="10506" width="8.7109375" style="267" customWidth="1"/>
    <col min="10507" max="10507" width="8.85546875" style="267" customWidth="1"/>
    <col min="10508" max="10508" width="10.7109375" style="267" customWidth="1"/>
    <col min="10509" max="10509" width="4.85546875" style="267" customWidth="1"/>
    <col min="10510" max="10510" width="14.140625" style="267" customWidth="1"/>
    <col min="10511" max="10513" width="0" style="267" hidden="1" customWidth="1"/>
    <col min="10514" max="10515" width="8.7109375" style="267" customWidth="1"/>
    <col min="10516" max="10516" width="8" style="267" customWidth="1"/>
    <col min="10517" max="10752" width="11" style="267"/>
    <col min="10753" max="10753" width="38.140625" style="267" customWidth="1"/>
    <col min="10754" max="10754" width="10.140625" style="267" customWidth="1"/>
    <col min="10755" max="10755" width="3.85546875" style="267" customWidth="1"/>
    <col min="10756" max="10756" width="10.7109375" style="267" customWidth="1"/>
    <col min="10757" max="10757" width="3.7109375" style="267" customWidth="1"/>
    <col min="10758" max="10758" width="9.42578125" style="267" customWidth="1"/>
    <col min="10759" max="10759" width="3.7109375" style="267" customWidth="1"/>
    <col min="10760" max="10760" width="8.5703125" style="267" customWidth="1"/>
    <col min="10761" max="10761" width="4.42578125" style="267" customWidth="1"/>
    <col min="10762" max="10762" width="8.7109375" style="267" customWidth="1"/>
    <col min="10763" max="10763" width="8.85546875" style="267" customWidth="1"/>
    <col min="10764" max="10764" width="10.7109375" style="267" customWidth="1"/>
    <col min="10765" max="10765" width="4.85546875" style="267" customWidth="1"/>
    <col min="10766" max="10766" width="14.140625" style="267" customWidth="1"/>
    <col min="10767" max="10769" width="0" style="267" hidden="1" customWidth="1"/>
    <col min="10770" max="10771" width="8.7109375" style="267" customWidth="1"/>
    <col min="10772" max="10772" width="8" style="267" customWidth="1"/>
    <col min="10773" max="11008" width="11" style="267"/>
    <col min="11009" max="11009" width="38.140625" style="267" customWidth="1"/>
    <col min="11010" max="11010" width="10.140625" style="267" customWidth="1"/>
    <col min="11011" max="11011" width="3.85546875" style="267" customWidth="1"/>
    <col min="11012" max="11012" width="10.7109375" style="267" customWidth="1"/>
    <col min="11013" max="11013" width="3.7109375" style="267" customWidth="1"/>
    <col min="11014" max="11014" width="9.42578125" style="267" customWidth="1"/>
    <col min="11015" max="11015" width="3.7109375" style="267" customWidth="1"/>
    <col min="11016" max="11016" width="8.5703125" style="267" customWidth="1"/>
    <col min="11017" max="11017" width="4.42578125" style="267" customWidth="1"/>
    <col min="11018" max="11018" width="8.7109375" style="267" customWidth="1"/>
    <col min="11019" max="11019" width="8.85546875" style="267" customWidth="1"/>
    <col min="11020" max="11020" width="10.7109375" style="267" customWidth="1"/>
    <col min="11021" max="11021" width="4.85546875" style="267" customWidth="1"/>
    <col min="11022" max="11022" width="14.140625" style="267" customWidth="1"/>
    <col min="11023" max="11025" width="0" style="267" hidden="1" customWidth="1"/>
    <col min="11026" max="11027" width="8.7109375" style="267" customWidth="1"/>
    <col min="11028" max="11028" width="8" style="267" customWidth="1"/>
    <col min="11029" max="11264" width="11" style="267"/>
    <col min="11265" max="11265" width="38.140625" style="267" customWidth="1"/>
    <col min="11266" max="11266" width="10.140625" style="267" customWidth="1"/>
    <col min="11267" max="11267" width="3.85546875" style="267" customWidth="1"/>
    <col min="11268" max="11268" width="10.7109375" style="267" customWidth="1"/>
    <col min="11269" max="11269" width="3.7109375" style="267" customWidth="1"/>
    <col min="11270" max="11270" width="9.42578125" style="267" customWidth="1"/>
    <col min="11271" max="11271" width="3.7109375" style="267" customWidth="1"/>
    <col min="11272" max="11272" width="8.5703125" style="267" customWidth="1"/>
    <col min="11273" max="11273" width="4.42578125" style="267" customWidth="1"/>
    <col min="11274" max="11274" width="8.7109375" style="267" customWidth="1"/>
    <col min="11275" max="11275" width="8.85546875" style="267" customWidth="1"/>
    <col min="11276" max="11276" width="10.7109375" style="267" customWidth="1"/>
    <col min="11277" max="11277" width="4.85546875" style="267" customWidth="1"/>
    <col min="11278" max="11278" width="14.140625" style="267" customWidth="1"/>
    <col min="11279" max="11281" width="0" style="267" hidden="1" customWidth="1"/>
    <col min="11282" max="11283" width="8.7109375" style="267" customWidth="1"/>
    <col min="11284" max="11284" width="8" style="267" customWidth="1"/>
    <col min="11285" max="11520" width="11" style="267"/>
    <col min="11521" max="11521" width="38.140625" style="267" customWidth="1"/>
    <col min="11522" max="11522" width="10.140625" style="267" customWidth="1"/>
    <col min="11523" max="11523" width="3.85546875" style="267" customWidth="1"/>
    <col min="11524" max="11524" width="10.7109375" style="267" customWidth="1"/>
    <col min="11525" max="11525" width="3.7109375" style="267" customWidth="1"/>
    <col min="11526" max="11526" width="9.42578125" style="267" customWidth="1"/>
    <col min="11527" max="11527" width="3.7109375" style="267" customWidth="1"/>
    <col min="11528" max="11528" width="8.5703125" style="267" customWidth="1"/>
    <col min="11529" max="11529" width="4.42578125" style="267" customWidth="1"/>
    <col min="11530" max="11530" width="8.7109375" style="267" customWidth="1"/>
    <col min="11531" max="11531" width="8.85546875" style="267" customWidth="1"/>
    <col min="11532" max="11532" width="10.7109375" style="267" customWidth="1"/>
    <col min="11533" max="11533" width="4.85546875" style="267" customWidth="1"/>
    <col min="11534" max="11534" width="14.140625" style="267" customWidth="1"/>
    <col min="11535" max="11537" width="0" style="267" hidden="1" customWidth="1"/>
    <col min="11538" max="11539" width="8.7109375" style="267" customWidth="1"/>
    <col min="11540" max="11540" width="8" style="267" customWidth="1"/>
    <col min="11541" max="11776" width="11" style="267"/>
    <col min="11777" max="11777" width="38.140625" style="267" customWidth="1"/>
    <col min="11778" max="11778" width="10.140625" style="267" customWidth="1"/>
    <col min="11779" max="11779" width="3.85546875" style="267" customWidth="1"/>
    <col min="11780" max="11780" width="10.7109375" style="267" customWidth="1"/>
    <col min="11781" max="11781" width="3.7109375" style="267" customWidth="1"/>
    <col min="11782" max="11782" width="9.42578125" style="267" customWidth="1"/>
    <col min="11783" max="11783" width="3.7109375" style="267" customWidth="1"/>
    <col min="11784" max="11784" width="8.5703125" style="267" customWidth="1"/>
    <col min="11785" max="11785" width="4.42578125" style="267" customWidth="1"/>
    <col min="11786" max="11786" width="8.7109375" style="267" customWidth="1"/>
    <col min="11787" max="11787" width="8.85546875" style="267" customWidth="1"/>
    <col min="11788" max="11788" width="10.7109375" style="267" customWidth="1"/>
    <col min="11789" max="11789" width="4.85546875" style="267" customWidth="1"/>
    <col min="11790" max="11790" width="14.140625" style="267" customWidth="1"/>
    <col min="11791" max="11793" width="0" style="267" hidden="1" customWidth="1"/>
    <col min="11794" max="11795" width="8.7109375" style="267" customWidth="1"/>
    <col min="11796" max="11796" width="8" style="267" customWidth="1"/>
    <col min="11797" max="12032" width="11" style="267"/>
    <col min="12033" max="12033" width="38.140625" style="267" customWidth="1"/>
    <col min="12034" max="12034" width="10.140625" style="267" customWidth="1"/>
    <col min="12035" max="12035" width="3.85546875" style="267" customWidth="1"/>
    <col min="12036" max="12036" width="10.7109375" style="267" customWidth="1"/>
    <col min="12037" max="12037" width="3.7109375" style="267" customWidth="1"/>
    <col min="12038" max="12038" width="9.42578125" style="267" customWidth="1"/>
    <col min="12039" max="12039" width="3.7109375" style="267" customWidth="1"/>
    <col min="12040" max="12040" width="8.5703125" style="267" customWidth="1"/>
    <col min="12041" max="12041" width="4.42578125" style="267" customWidth="1"/>
    <col min="12042" max="12042" width="8.7109375" style="267" customWidth="1"/>
    <col min="12043" max="12043" width="8.85546875" style="267" customWidth="1"/>
    <col min="12044" max="12044" width="10.7109375" style="267" customWidth="1"/>
    <col min="12045" max="12045" width="4.85546875" style="267" customWidth="1"/>
    <col min="12046" max="12046" width="14.140625" style="267" customWidth="1"/>
    <col min="12047" max="12049" width="0" style="267" hidden="1" customWidth="1"/>
    <col min="12050" max="12051" width="8.7109375" style="267" customWidth="1"/>
    <col min="12052" max="12052" width="8" style="267" customWidth="1"/>
    <col min="12053" max="12288" width="11" style="267"/>
    <col min="12289" max="12289" width="38.140625" style="267" customWidth="1"/>
    <col min="12290" max="12290" width="10.140625" style="267" customWidth="1"/>
    <col min="12291" max="12291" width="3.85546875" style="267" customWidth="1"/>
    <col min="12292" max="12292" width="10.7109375" style="267" customWidth="1"/>
    <col min="12293" max="12293" width="3.7109375" style="267" customWidth="1"/>
    <col min="12294" max="12294" width="9.42578125" style="267" customWidth="1"/>
    <col min="12295" max="12295" width="3.7109375" style="267" customWidth="1"/>
    <col min="12296" max="12296" width="8.5703125" style="267" customWidth="1"/>
    <col min="12297" max="12297" width="4.42578125" style="267" customWidth="1"/>
    <col min="12298" max="12298" width="8.7109375" style="267" customWidth="1"/>
    <col min="12299" max="12299" width="8.85546875" style="267" customWidth="1"/>
    <col min="12300" max="12300" width="10.7109375" style="267" customWidth="1"/>
    <col min="12301" max="12301" width="4.85546875" style="267" customWidth="1"/>
    <col min="12302" max="12302" width="14.140625" style="267" customWidth="1"/>
    <col min="12303" max="12305" width="0" style="267" hidden="1" customWidth="1"/>
    <col min="12306" max="12307" width="8.7109375" style="267" customWidth="1"/>
    <col min="12308" max="12308" width="8" style="267" customWidth="1"/>
    <col min="12309" max="12544" width="11" style="267"/>
    <col min="12545" max="12545" width="38.140625" style="267" customWidth="1"/>
    <col min="12546" max="12546" width="10.140625" style="267" customWidth="1"/>
    <col min="12547" max="12547" width="3.85546875" style="267" customWidth="1"/>
    <col min="12548" max="12548" width="10.7109375" style="267" customWidth="1"/>
    <col min="12549" max="12549" width="3.7109375" style="267" customWidth="1"/>
    <col min="12550" max="12550" width="9.42578125" style="267" customWidth="1"/>
    <col min="12551" max="12551" width="3.7109375" style="267" customWidth="1"/>
    <col min="12552" max="12552" width="8.5703125" style="267" customWidth="1"/>
    <col min="12553" max="12553" width="4.42578125" style="267" customWidth="1"/>
    <col min="12554" max="12554" width="8.7109375" style="267" customWidth="1"/>
    <col min="12555" max="12555" width="8.85546875" style="267" customWidth="1"/>
    <col min="12556" max="12556" width="10.7109375" style="267" customWidth="1"/>
    <col min="12557" max="12557" width="4.85546875" style="267" customWidth="1"/>
    <col min="12558" max="12558" width="14.140625" style="267" customWidth="1"/>
    <col min="12559" max="12561" width="0" style="267" hidden="1" customWidth="1"/>
    <col min="12562" max="12563" width="8.7109375" style="267" customWidth="1"/>
    <col min="12564" max="12564" width="8" style="267" customWidth="1"/>
    <col min="12565" max="12800" width="11" style="267"/>
    <col min="12801" max="12801" width="38.140625" style="267" customWidth="1"/>
    <col min="12802" max="12802" width="10.140625" style="267" customWidth="1"/>
    <col min="12803" max="12803" width="3.85546875" style="267" customWidth="1"/>
    <col min="12804" max="12804" width="10.7109375" style="267" customWidth="1"/>
    <col min="12805" max="12805" width="3.7109375" style="267" customWidth="1"/>
    <col min="12806" max="12806" width="9.42578125" style="267" customWidth="1"/>
    <col min="12807" max="12807" width="3.7109375" style="267" customWidth="1"/>
    <col min="12808" max="12808" width="8.5703125" style="267" customWidth="1"/>
    <col min="12809" max="12809" width="4.42578125" style="267" customWidth="1"/>
    <col min="12810" max="12810" width="8.7109375" style="267" customWidth="1"/>
    <col min="12811" max="12811" width="8.85546875" style="267" customWidth="1"/>
    <col min="12812" max="12812" width="10.7109375" style="267" customWidth="1"/>
    <col min="12813" max="12813" width="4.85546875" style="267" customWidth="1"/>
    <col min="12814" max="12814" width="14.140625" style="267" customWidth="1"/>
    <col min="12815" max="12817" width="0" style="267" hidden="1" customWidth="1"/>
    <col min="12818" max="12819" width="8.7109375" style="267" customWidth="1"/>
    <col min="12820" max="12820" width="8" style="267" customWidth="1"/>
    <col min="12821" max="13056" width="11" style="267"/>
    <col min="13057" max="13057" width="38.140625" style="267" customWidth="1"/>
    <col min="13058" max="13058" width="10.140625" style="267" customWidth="1"/>
    <col min="13059" max="13059" width="3.85546875" style="267" customWidth="1"/>
    <col min="13060" max="13060" width="10.7109375" style="267" customWidth="1"/>
    <col min="13061" max="13061" width="3.7109375" style="267" customWidth="1"/>
    <col min="13062" max="13062" width="9.42578125" style="267" customWidth="1"/>
    <col min="13063" max="13063" width="3.7109375" style="267" customWidth="1"/>
    <col min="13064" max="13064" width="8.5703125" style="267" customWidth="1"/>
    <col min="13065" max="13065" width="4.42578125" style="267" customWidth="1"/>
    <col min="13066" max="13066" width="8.7109375" style="267" customWidth="1"/>
    <col min="13067" max="13067" width="8.85546875" style="267" customWidth="1"/>
    <col min="13068" max="13068" width="10.7109375" style="267" customWidth="1"/>
    <col min="13069" max="13069" width="4.85546875" style="267" customWidth="1"/>
    <col min="13070" max="13070" width="14.140625" style="267" customWidth="1"/>
    <col min="13071" max="13073" width="0" style="267" hidden="1" customWidth="1"/>
    <col min="13074" max="13075" width="8.7109375" style="267" customWidth="1"/>
    <col min="13076" max="13076" width="8" style="267" customWidth="1"/>
    <col min="13077" max="13312" width="11" style="267"/>
    <col min="13313" max="13313" width="38.140625" style="267" customWidth="1"/>
    <col min="13314" max="13314" width="10.140625" style="267" customWidth="1"/>
    <col min="13315" max="13315" width="3.85546875" style="267" customWidth="1"/>
    <col min="13316" max="13316" width="10.7109375" style="267" customWidth="1"/>
    <col min="13317" max="13317" width="3.7109375" style="267" customWidth="1"/>
    <col min="13318" max="13318" width="9.42578125" style="267" customWidth="1"/>
    <col min="13319" max="13319" width="3.7109375" style="267" customWidth="1"/>
    <col min="13320" max="13320" width="8.5703125" style="267" customWidth="1"/>
    <col min="13321" max="13321" width="4.42578125" style="267" customWidth="1"/>
    <col min="13322" max="13322" width="8.7109375" style="267" customWidth="1"/>
    <col min="13323" max="13323" width="8.85546875" style="267" customWidth="1"/>
    <col min="13324" max="13324" width="10.7109375" style="267" customWidth="1"/>
    <col min="13325" max="13325" width="4.85546875" style="267" customWidth="1"/>
    <col min="13326" max="13326" width="14.140625" style="267" customWidth="1"/>
    <col min="13327" max="13329" width="0" style="267" hidden="1" customWidth="1"/>
    <col min="13330" max="13331" width="8.7109375" style="267" customWidth="1"/>
    <col min="13332" max="13332" width="8" style="267" customWidth="1"/>
    <col min="13333" max="13568" width="11" style="267"/>
    <col min="13569" max="13569" width="38.140625" style="267" customWidth="1"/>
    <col min="13570" max="13570" width="10.140625" style="267" customWidth="1"/>
    <col min="13571" max="13571" width="3.85546875" style="267" customWidth="1"/>
    <col min="13572" max="13572" width="10.7109375" style="267" customWidth="1"/>
    <col min="13573" max="13573" width="3.7109375" style="267" customWidth="1"/>
    <col min="13574" max="13574" width="9.42578125" style="267" customWidth="1"/>
    <col min="13575" max="13575" width="3.7109375" style="267" customWidth="1"/>
    <col min="13576" max="13576" width="8.5703125" style="267" customWidth="1"/>
    <col min="13577" max="13577" width="4.42578125" style="267" customWidth="1"/>
    <col min="13578" max="13578" width="8.7109375" style="267" customWidth="1"/>
    <col min="13579" max="13579" width="8.85546875" style="267" customWidth="1"/>
    <col min="13580" max="13580" width="10.7109375" style="267" customWidth="1"/>
    <col min="13581" max="13581" width="4.85546875" style="267" customWidth="1"/>
    <col min="13582" max="13582" width="14.140625" style="267" customWidth="1"/>
    <col min="13583" max="13585" width="0" style="267" hidden="1" customWidth="1"/>
    <col min="13586" max="13587" width="8.7109375" style="267" customWidth="1"/>
    <col min="13588" max="13588" width="8" style="267" customWidth="1"/>
    <col min="13589" max="13824" width="11" style="267"/>
    <col min="13825" max="13825" width="38.140625" style="267" customWidth="1"/>
    <col min="13826" max="13826" width="10.140625" style="267" customWidth="1"/>
    <col min="13827" max="13827" width="3.85546875" style="267" customWidth="1"/>
    <col min="13828" max="13828" width="10.7109375" style="267" customWidth="1"/>
    <col min="13829" max="13829" width="3.7109375" style="267" customWidth="1"/>
    <col min="13830" max="13830" width="9.42578125" style="267" customWidth="1"/>
    <col min="13831" max="13831" width="3.7109375" style="267" customWidth="1"/>
    <col min="13832" max="13832" width="8.5703125" style="267" customWidth="1"/>
    <col min="13833" max="13833" width="4.42578125" style="267" customWidth="1"/>
    <col min="13834" max="13834" width="8.7109375" style="267" customWidth="1"/>
    <col min="13835" max="13835" width="8.85546875" style="267" customWidth="1"/>
    <col min="13836" max="13836" width="10.7109375" style="267" customWidth="1"/>
    <col min="13837" max="13837" width="4.85546875" style="267" customWidth="1"/>
    <col min="13838" max="13838" width="14.140625" style="267" customWidth="1"/>
    <col min="13839" max="13841" width="0" style="267" hidden="1" customWidth="1"/>
    <col min="13842" max="13843" width="8.7109375" style="267" customWidth="1"/>
    <col min="13844" max="13844" width="8" style="267" customWidth="1"/>
    <col min="13845" max="14080" width="11" style="267"/>
    <col min="14081" max="14081" width="38.140625" style="267" customWidth="1"/>
    <col min="14082" max="14082" width="10.140625" style="267" customWidth="1"/>
    <col min="14083" max="14083" width="3.85546875" style="267" customWidth="1"/>
    <col min="14084" max="14084" width="10.7109375" style="267" customWidth="1"/>
    <col min="14085" max="14085" width="3.7109375" style="267" customWidth="1"/>
    <col min="14086" max="14086" width="9.42578125" style="267" customWidth="1"/>
    <col min="14087" max="14087" width="3.7109375" style="267" customWidth="1"/>
    <col min="14088" max="14088" width="8.5703125" style="267" customWidth="1"/>
    <col min="14089" max="14089" width="4.42578125" style="267" customWidth="1"/>
    <col min="14090" max="14090" width="8.7109375" style="267" customWidth="1"/>
    <col min="14091" max="14091" width="8.85546875" style="267" customWidth="1"/>
    <col min="14092" max="14092" width="10.7109375" style="267" customWidth="1"/>
    <col min="14093" max="14093" width="4.85546875" style="267" customWidth="1"/>
    <col min="14094" max="14094" width="14.140625" style="267" customWidth="1"/>
    <col min="14095" max="14097" width="0" style="267" hidden="1" customWidth="1"/>
    <col min="14098" max="14099" width="8.7109375" style="267" customWidth="1"/>
    <col min="14100" max="14100" width="8" style="267" customWidth="1"/>
    <col min="14101" max="14336" width="11" style="267"/>
    <col min="14337" max="14337" width="38.140625" style="267" customWidth="1"/>
    <col min="14338" max="14338" width="10.140625" style="267" customWidth="1"/>
    <col min="14339" max="14339" width="3.85546875" style="267" customWidth="1"/>
    <col min="14340" max="14340" width="10.7109375" style="267" customWidth="1"/>
    <col min="14341" max="14341" width="3.7109375" style="267" customWidth="1"/>
    <col min="14342" max="14342" width="9.42578125" style="267" customWidth="1"/>
    <col min="14343" max="14343" width="3.7109375" style="267" customWidth="1"/>
    <col min="14344" max="14344" width="8.5703125" style="267" customWidth="1"/>
    <col min="14345" max="14345" width="4.42578125" style="267" customWidth="1"/>
    <col min="14346" max="14346" width="8.7109375" style="267" customWidth="1"/>
    <col min="14347" max="14347" width="8.85546875" style="267" customWidth="1"/>
    <col min="14348" max="14348" width="10.7109375" style="267" customWidth="1"/>
    <col min="14349" max="14349" width="4.85546875" style="267" customWidth="1"/>
    <col min="14350" max="14350" width="14.140625" style="267" customWidth="1"/>
    <col min="14351" max="14353" width="0" style="267" hidden="1" customWidth="1"/>
    <col min="14354" max="14355" width="8.7109375" style="267" customWidth="1"/>
    <col min="14356" max="14356" width="8" style="267" customWidth="1"/>
    <col min="14357" max="14592" width="11" style="267"/>
    <col min="14593" max="14593" width="38.140625" style="267" customWidth="1"/>
    <col min="14594" max="14594" width="10.140625" style="267" customWidth="1"/>
    <col min="14595" max="14595" width="3.85546875" style="267" customWidth="1"/>
    <col min="14596" max="14596" width="10.7109375" style="267" customWidth="1"/>
    <col min="14597" max="14597" width="3.7109375" style="267" customWidth="1"/>
    <col min="14598" max="14598" width="9.42578125" style="267" customWidth="1"/>
    <col min="14599" max="14599" width="3.7109375" style="267" customWidth="1"/>
    <col min="14600" max="14600" width="8.5703125" style="267" customWidth="1"/>
    <col min="14601" max="14601" width="4.42578125" style="267" customWidth="1"/>
    <col min="14602" max="14602" width="8.7109375" style="267" customWidth="1"/>
    <col min="14603" max="14603" width="8.85546875" style="267" customWidth="1"/>
    <col min="14604" max="14604" width="10.7109375" style="267" customWidth="1"/>
    <col min="14605" max="14605" width="4.85546875" style="267" customWidth="1"/>
    <col min="14606" max="14606" width="14.140625" style="267" customWidth="1"/>
    <col min="14607" max="14609" width="0" style="267" hidden="1" customWidth="1"/>
    <col min="14610" max="14611" width="8.7109375" style="267" customWidth="1"/>
    <col min="14612" max="14612" width="8" style="267" customWidth="1"/>
    <col min="14613" max="14848" width="11" style="267"/>
    <col min="14849" max="14849" width="38.140625" style="267" customWidth="1"/>
    <col min="14850" max="14850" width="10.140625" style="267" customWidth="1"/>
    <col min="14851" max="14851" width="3.85546875" style="267" customWidth="1"/>
    <col min="14852" max="14852" width="10.7109375" style="267" customWidth="1"/>
    <col min="14853" max="14853" width="3.7109375" style="267" customWidth="1"/>
    <col min="14854" max="14854" width="9.42578125" style="267" customWidth="1"/>
    <col min="14855" max="14855" width="3.7109375" style="267" customWidth="1"/>
    <col min="14856" max="14856" width="8.5703125" style="267" customWidth="1"/>
    <col min="14857" max="14857" width="4.42578125" style="267" customWidth="1"/>
    <col min="14858" max="14858" width="8.7109375" style="267" customWidth="1"/>
    <col min="14859" max="14859" width="8.85546875" style="267" customWidth="1"/>
    <col min="14860" max="14860" width="10.7109375" style="267" customWidth="1"/>
    <col min="14861" max="14861" width="4.85546875" style="267" customWidth="1"/>
    <col min="14862" max="14862" width="14.140625" style="267" customWidth="1"/>
    <col min="14863" max="14865" width="0" style="267" hidden="1" customWidth="1"/>
    <col min="14866" max="14867" width="8.7109375" style="267" customWidth="1"/>
    <col min="14868" max="14868" width="8" style="267" customWidth="1"/>
    <col min="14869" max="15104" width="11" style="267"/>
    <col min="15105" max="15105" width="38.140625" style="267" customWidth="1"/>
    <col min="15106" max="15106" width="10.140625" style="267" customWidth="1"/>
    <col min="15107" max="15107" width="3.85546875" style="267" customWidth="1"/>
    <col min="15108" max="15108" width="10.7109375" style="267" customWidth="1"/>
    <col min="15109" max="15109" width="3.7109375" style="267" customWidth="1"/>
    <col min="15110" max="15110" width="9.42578125" style="267" customWidth="1"/>
    <col min="15111" max="15111" width="3.7109375" style="267" customWidth="1"/>
    <col min="15112" max="15112" width="8.5703125" style="267" customWidth="1"/>
    <col min="15113" max="15113" width="4.42578125" style="267" customWidth="1"/>
    <col min="15114" max="15114" width="8.7109375" style="267" customWidth="1"/>
    <col min="15115" max="15115" width="8.85546875" style="267" customWidth="1"/>
    <col min="15116" max="15116" width="10.7109375" style="267" customWidth="1"/>
    <col min="15117" max="15117" width="4.85546875" style="267" customWidth="1"/>
    <col min="15118" max="15118" width="14.140625" style="267" customWidth="1"/>
    <col min="15119" max="15121" width="0" style="267" hidden="1" customWidth="1"/>
    <col min="15122" max="15123" width="8.7109375" style="267" customWidth="1"/>
    <col min="15124" max="15124" width="8" style="267" customWidth="1"/>
    <col min="15125" max="15360" width="11" style="267"/>
    <col min="15361" max="15361" width="38.140625" style="267" customWidth="1"/>
    <col min="15362" max="15362" width="10.140625" style="267" customWidth="1"/>
    <col min="15363" max="15363" width="3.85546875" style="267" customWidth="1"/>
    <col min="15364" max="15364" width="10.7109375" style="267" customWidth="1"/>
    <col min="15365" max="15365" width="3.7109375" style="267" customWidth="1"/>
    <col min="15366" max="15366" width="9.42578125" style="267" customWidth="1"/>
    <col min="15367" max="15367" width="3.7109375" style="267" customWidth="1"/>
    <col min="15368" max="15368" width="8.5703125" style="267" customWidth="1"/>
    <col min="15369" max="15369" width="4.42578125" style="267" customWidth="1"/>
    <col min="15370" max="15370" width="8.7109375" style="267" customWidth="1"/>
    <col min="15371" max="15371" width="8.85546875" style="267" customWidth="1"/>
    <col min="15372" max="15372" width="10.7109375" style="267" customWidth="1"/>
    <col min="15373" max="15373" width="4.85546875" style="267" customWidth="1"/>
    <col min="15374" max="15374" width="14.140625" style="267" customWidth="1"/>
    <col min="15375" max="15377" width="0" style="267" hidden="1" customWidth="1"/>
    <col min="15378" max="15379" width="8.7109375" style="267" customWidth="1"/>
    <col min="15380" max="15380" width="8" style="267" customWidth="1"/>
    <col min="15381" max="15616" width="11" style="267"/>
    <col min="15617" max="15617" width="38.140625" style="267" customWidth="1"/>
    <col min="15618" max="15618" width="10.140625" style="267" customWidth="1"/>
    <col min="15619" max="15619" width="3.85546875" style="267" customWidth="1"/>
    <col min="15620" max="15620" width="10.7109375" style="267" customWidth="1"/>
    <col min="15621" max="15621" width="3.7109375" style="267" customWidth="1"/>
    <col min="15622" max="15622" width="9.42578125" style="267" customWidth="1"/>
    <col min="15623" max="15623" width="3.7109375" style="267" customWidth="1"/>
    <col min="15624" max="15624" width="8.5703125" style="267" customWidth="1"/>
    <col min="15625" max="15625" width="4.42578125" style="267" customWidth="1"/>
    <col min="15626" max="15626" width="8.7109375" style="267" customWidth="1"/>
    <col min="15627" max="15627" width="8.85546875" style="267" customWidth="1"/>
    <col min="15628" max="15628" width="10.7109375" style="267" customWidth="1"/>
    <col min="15629" max="15629" width="4.85546875" style="267" customWidth="1"/>
    <col min="15630" max="15630" width="14.140625" style="267" customWidth="1"/>
    <col min="15631" max="15633" width="0" style="267" hidden="1" customWidth="1"/>
    <col min="15634" max="15635" width="8.7109375" style="267" customWidth="1"/>
    <col min="15636" max="15636" width="8" style="267" customWidth="1"/>
    <col min="15637" max="15872" width="11" style="267"/>
    <col min="15873" max="15873" width="38.140625" style="267" customWidth="1"/>
    <col min="15874" max="15874" width="10.140625" style="267" customWidth="1"/>
    <col min="15875" max="15875" width="3.85546875" style="267" customWidth="1"/>
    <col min="15876" max="15876" width="10.7109375" style="267" customWidth="1"/>
    <col min="15877" max="15877" width="3.7109375" style="267" customWidth="1"/>
    <col min="15878" max="15878" width="9.42578125" style="267" customWidth="1"/>
    <col min="15879" max="15879" width="3.7109375" style="267" customWidth="1"/>
    <col min="15880" max="15880" width="8.5703125" style="267" customWidth="1"/>
    <col min="15881" max="15881" width="4.42578125" style="267" customWidth="1"/>
    <col min="15882" max="15882" width="8.7109375" style="267" customWidth="1"/>
    <col min="15883" max="15883" width="8.85546875" style="267" customWidth="1"/>
    <col min="15884" max="15884" width="10.7109375" style="267" customWidth="1"/>
    <col min="15885" max="15885" width="4.85546875" style="267" customWidth="1"/>
    <col min="15886" max="15886" width="14.140625" style="267" customWidth="1"/>
    <col min="15887" max="15889" width="0" style="267" hidden="1" customWidth="1"/>
    <col min="15890" max="15891" width="8.7109375" style="267" customWidth="1"/>
    <col min="15892" max="15892" width="8" style="267" customWidth="1"/>
    <col min="15893" max="16128" width="11" style="267"/>
    <col min="16129" max="16129" width="38.140625" style="267" customWidth="1"/>
    <col min="16130" max="16130" width="10.140625" style="267" customWidth="1"/>
    <col min="16131" max="16131" width="3.85546875" style="267" customWidth="1"/>
    <col min="16132" max="16132" width="10.7109375" style="267" customWidth="1"/>
    <col min="16133" max="16133" width="3.7109375" style="267" customWidth="1"/>
    <col min="16134" max="16134" width="9.42578125" style="267" customWidth="1"/>
    <col min="16135" max="16135" width="3.7109375" style="267" customWidth="1"/>
    <col min="16136" max="16136" width="8.5703125" style="267" customWidth="1"/>
    <col min="16137" max="16137" width="4.42578125" style="267" customWidth="1"/>
    <col min="16138" max="16138" width="8.7109375" style="267" customWidth="1"/>
    <col min="16139" max="16139" width="8.85546875" style="267" customWidth="1"/>
    <col min="16140" max="16140" width="10.7109375" style="267" customWidth="1"/>
    <col min="16141" max="16141" width="4.85546875" style="267" customWidth="1"/>
    <col min="16142" max="16142" width="14.140625" style="267" customWidth="1"/>
    <col min="16143" max="16145" width="0" style="267" hidden="1" customWidth="1"/>
    <col min="16146" max="16147" width="8.7109375" style="267" customWidth="1"/>
    <col min="16148" max="16148" width="8" style="267" customWidth="1"/>
    <col min="16149" max="16384" width="11" style="267"/>
  </cols>
  <sheetData>
    <row r="1" spans="1:24" s="269" customFormat="1" ht="23.25" x14ac:dyDescent="0.25">
      <c r="A1" s="821" t="s">
        <v>116</v>
      </c>
      <c r="B1" s="822"/>
      <c r="C1" s="822"/>
      <c r="D1" s="822"/>
      <c r="E1" s="822"/>
      <c r="F1" s="822"/>
      <c r="G1" s="822"/>
      <c r="H1" s="822"/>
      <c r="I1" s="822"/>
      <c r="J1" s="822"/>
      <c r="K1" s="822"/>
      <c r="L1" s="822"/>
      <c r="M1" s="823"/>
      <c r="N1" s="266"/>
      <c r="O1" s="267" t="s">
        <v>117</v>
      </c>
      <c r="P1" s="268"/>
    </row>
    <row r="2" spans="1:24" s="269" customFormat="1" ht="18" x14ac:dyDescent="0.25">
      <c r="A2" s="824" t="s">
        <v>118</v>
      </c>
      <c r="B2" s="825"/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826"/>
      <c r="N2" s="270"/>
      <c r="O2" s="267" t="s">
        <v>119</v>
      </c>
      <c r="P2" s="271">
        <v>0.04</v>
      </c>
    </row>
    <row r="3" spans="1:24" s="269" customFormat="1" ht="20.25" x14ac:dyDescent="0.25">
      <c r="A3" s="827" t="s">
        <v>26</v>
      </c>
      <c r="B3" s="828"/>
      <c r="C3" s="828"/>
      <c r="D3" s="828"/>
      <c r="E3" s="828"/>
      <c r="F3" s="828"/>
      <c r="G3" s="828"/>
      <c r="H3" s="828"/>
      <c r="I3" s="828"/>
      <c r="J3" s="828"/>
      <c r="K3" s="828"/>
      <c r="L3" s="828"/>
      <c r="M3" s="829"/>
      <c r="N3" s="272"/>
      <c r="O3" s="273" t="s">
        <v>120</v>
      </c>
      <c r="P3" s="260"/>
    </row>
    <row r="4" spans="1:24" s="269" customFormat="1" ht="20.25" x14ac:dyDescent="0.25">
      <c r="A4" s="274"/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6"/>
      <c r="N4" s="272"/>
      <c r="O4" s="273"/>
      <c r="P4" s="260"/>
    </row>
    <row r="5" spans="1:24" s="269" customFormat="1" ht="21.75" customHeight="1" x14ac:dyDescent="0.25">
      <c r="A5" s="277" t="s">
        <v>121</v>
      </c>
      <c r="B5" s="278" t="s">
        <v>122</v>
      </c>
      <c r="C5" s="279"/>
      <c r="D5" s="279"/>
      <c r="E5" s="280"/>
      <c r="F5" s="539"/>
      <c r="G5" s="282"/>
      <c r="I5" s="283"/>
      <c r="J5" s="283"/>
      <c r="M5" s="284"/>
      <c r="N5" s="285"/>
      <c r="O5" s="267" t="s">
        <v>123</v>
      </c>
      <c r="P5" s="268">
        <v>0</v>
      </c>
    </row>
    <row r="6" spans="1:24" s="269" customFormat="1" ht="21.75" customHeight="1" x14ac:dyDescent="0.25">
      <c r="A6" s="286" t="s">
        <v>124</v>
      </c>
      <c r="B6" s="278" t="s">
        <v>50</v>
      </c>
      <c r="C6" s="280"/>
      <c r="D6" s="280"/>
      <c r="E6" s="280"/>
      <c r="F6" s="539"/>
      <c r="G6" s="280"/>
      <c r="J6" s="287"/>
      <c r="L6" s="830"/>
      <c r="M6" s="831"/>
      <c r="N6" s="285"/>
      <c r="O6" s="267" t="s">
        <v>125</v>
      </c>
      <c r="P6" s="268">
        <v>0</v>
      </c>
    </row>
    <row r="7" spans="1:24" s="269" customFormat="1" ht="21.75" customHeight="1" x14ac:dyDescent="0.25">
      <c r="A7" s="286" t="s">
        <v>126</v>
      </c>
      <c r="B7" s="677" t="s">
        <v>362</v>
      </c>
      <c r="C7" s="680"/>
      <c r="D7" s="680"/>
      <c r="E7" s="680"/>
      <c r="F7" s="680"/>
      <c r="G7" s="680"/>
      <c r="H7" s="680"/>
      <c r="I7" s="681"/>
      <c r="J7" s="680"/>
      <c r="K7" s="680"/>
      <c r="L7" s="832"/>
      <c r="M7" s="833"/>
      <c r="N7" s="285"/>
      <c r="O7" s="290" t="s">
        <v>127</v>
      </c>
      <c r="P7" s="268"/>
    </row>
    <row r="8" spans="1:24" s="269" customFormat="1" ht="21.75" customHeight="1" x14ac:dyDescent="0.25">
      <c r="A8" s="286" t="s">
        <v>128</v>
      </c>
      <c r="B8" s="288"/>
      <c r="C8" s="291"/>
      <c r="D8" s="291"/>
      <c r="E8" s="291"/>
      <c r="F8" s="291"/>
      <c r="G8" s="291"/>
      <c r="H8" s="291"/>
      <c r="J8" s="292"/>
      <c r="K8" s="291"/>
      <c r="L8" s="816"/>
      <c r="M8" s="817"/>
      <c r="N8" s="285"/>
      <c r="O8" s="290" t="s">
        <v>129</v>
      </c>
      <c r="P8" s="268"/>
      <c r="R8" s="273" t="s">
        <v>130</v>
      </c>
      <c r="S8" s="273" t="s">
        <v>131</v>
      </c>
      <c r="T8" s="273" t="s">
        <v>132</v>
      </c>
      <c r="U8" s="273" t="s">
        <v>133</v>
      </c>
      <c r="V8" s="273" t="s">
        <v>134</v>
      </c>
      <c r="X8" s="269" t="s">
        <v>242</v>
      </c>
    </row>
    <row r="9" spans="1:24" s="269" customFormat="1" ht="5.25" customHeight="1" thickBot="1" x14ac:dyDescent="0.3">
      <c r="A9" s="293"/>
      <c r="B9" s="294"/>
      <c r="C9" s="295"/>
      <c r="D9" s="295"/>
      <c r="E9" s="295"/>
      <c r="F9" s="295"/>
      <c r="G9" s="295"/>
      <c r="H9" s="295"/>
      <c r="I9" s="295"/>
      <c r="J9" s="295"/>
      <c r="K9" s="295"/>
      <c r="M9" s="284"/>
      <c r="N9" s="285"/>
      <c r="O9" s="267" t="s">
        <v>135</v>
      </c>
      <c r="P9" s="268"/>
    </row>
    <row r="10" spans="1:24" x14ac:dyDescent="0.25">
      <c r="A10" s="558" t="s">
        <v>136</v>
      </c>
      <c r="B10" s="559"/>
      <c r="C10" s="559"/>
      <c r="D10" s="559"/>
      <c r="E10" s="559"/>
      <c r="F10" s="559"/>
      <c r="G10" s="559"/>
      <c r="H10" s="559"/>
      <c r="I10" s="559"/>
      <c r="J10" s="559"/>
      <c r="K10" s="559"/>
      <c r="L10" s="559"/>
      <c r="M10" s="560"/>
      <c r="N10" s="299"/>
      <c r="O10" s="267" t="s">
        <v>137</v>
      </c>
      <c r="R10" s="300"/>
      <c r="S10" s="300">
        <v>6.7</v>
      </c>
      <c r="T10" s="300"/>
      <c r="U10" s="301">
        <v>7.7</v>
      </c>
      <c r="V10" s="302">
        <v>36.56</v>
      </c>
      <c r="X10" s="267">
        <v>125.4</v>
      </c>
    </row>
    <row r="11" spans="1:24" x14ac:dyDescent="0.25">
      <c r="A11" s="561" t="s">
        <v>138</v>
      </c>
      <c r="B11" s="562" t="s">
        <v>139</v>
      </c>
      <c r="C11" s="307" t="s">
        <v>140</v>
      </c>
      <c r="D11" s="562" t="s">
        <v>141</v>
      </c>
      <c r="F11" s="562" t="s">
        <v>142</v>
      </c>
      <c r="G11" s="563"/>
      <c r="H11" s="562"/>
      <c r="J11" s="562"/>
      <c r="K11" s="564"/>
      <c r="L11" s="562"/>
      <c r="M11" s="309"/>
      <c r="N11" s="310"/>
      <c r="O11" s="267" t="s">
        <v>144</v>
      </c>
    </row>
    <row r="12" spans="1:24" x14ac:dyDescent="0.25">
      <c r="A12" s="565" t="s">
        <v>326</v>
      </c>
      <c r="B12" s="566">
        <v>96</v>
      </c>
      <c r="C12" s="307" t="s">
        <v>140</v>
      </c>
      <c r="D12" s="566">
        <v>6.7</v>
      </c>
      <c r="E12" s="636" t="s">
        <v>145</v>
      </c>
      <c r="F12" s="566">
        <v>643.20000000000005</v>
      </c>
      <c r="G12" s="563"/>
      <c r="H12" s="336"/>
      <c r="J12" s="564"/>
      <c r="K12" s="564"/>
      <c r="M12" s="309"/>
      <c r="N12" s="310"/>
      <c r="R12" s="267" t="s">
        <v>203</v>
      </c>
    </row>
    <row r="13" spans="1:24" x14ac:dyDescent="0.25">
      <c r="A13" s="565" t="s">
        <v>334</v>
      </c>
      <c r="B13" s="566">
        <v>34</v>
      </c>
      <c r="C13" s="307" t="s">
        <v>140</v>
      </c>
      <c r="D13" s="566">
        <v>6.7</v>
      </c>
      <c r="E13" s="636" t="s">
        <v>145</v>
      </c>
      <c r="F13" s="566">
        <v>227.8</v>
      </c>
      <c r="G13" s="563"/>
      <c r="H13" s="336"/>
      <c r="I13" s="564"/>
      <c r="K13" s="564"/>
      <c r="M13" s="309"/>
      <c r="N13" s="310"/>
      <c r="R13" s="401">
        <v>0.15</v>
      </c>
      <c r="S13" s="307" t="s">
        <v>103</v>
      </c>
    </row>
    <row r="14" spans="1:24" x14ac:dyDescent="0.25">
      <c r="A14" s="565" t="s">
        <v>242</v>
      </c>
      <c r="C14" s="267"/>
      <c r="E14" s="267"/>
      <c r="F14" s="267">
        <v>91.03</v>
      </c>
      <c r="G14" s="569"/>
      <c r="H14" s="568"/>
      <c r="I14" s="564"/>
      <c r="J14" s="568">
        <v>0</v>
      </c>
      <c r="K14" s="564"/>
      <c r="M14" s="309"/>
      <c r="N14" s="310"/>
    </row>
    <row r="15" spans="1:24" x14ac:dyDescent="0.25">
      <c r="B15" s="566"/>
      <c r="D15" s="566"/>
      <c r="E15" s="637" t="s">
        <v>146</v>
      </c>
      <c r="F15" s="638">
        <v>962.03</v>
      </c>
      <c r="G15" s="569"/>
      <c r="H15" s="568"/>
      <c r="I15" s="564"/>
      <c r="J15" s="568"/>
      <c r="K15" s="564"/>
      <c r="M15" s="309"/>
      <c r="N15" s="310"/>
    </row>
    <row r="16" spans="1:24" ht="15.75" thickBot="1" x14ac:dyDescent="0.3">
      <c r="A16" s="565"/>
      <c r="B16" s="566"/>
      <c r="D16" s="566"/>
      <c r="E16" s="567"/>
      <c r="F16" s="566"/>
      <c r="G16" s="569"/>
      <c r="H16" s="568"/>
      <c r="I16" s="564"/>
      <c r="J16" s="568"/>
      <c r="K16" s="564"/>
      <c r="M16" s="309"/>
      <c r="N16" s="310"/>
    </row>
    <row r="17" spans="1:16" ht="15.75" thickBot="1" x14ac:dyDescent="0.3">
      <c r="A17" s="319" t="s">
        <v>147</v>
      </c>
      <c r="B17" s="320"/>
      <c r="C17" s="320"/>
      <c r="D17" s="320"/>
      <c r="E17" s="320"/>
      <c r="F17" s="321"/>
      <c r="G17" s="322"/>
      <c r="H17" s="320"/>
      <c r="I17" s="322"/>
      <c r="J17" s="323"/>
      <c r="K17" s="320"/>
      <c r="L17" s="320"/>
      <c r="M17" s="324"/>
      <c r="N17" s="325"/>
    </row>
    <row r="18" spans="1:16" s="328" customFormat="1" ht="15.75" customHeight="1" thickBot="1" x14ac:dyDescent="0.3">
      <c r="A18" s="570" t="s">
        <v>148</v>
      </c>
      <c r="B18" s="842" t="s">
        <v>149</v>
      </c>
      <c r="C18" s="843"/>
      <c r="D18" s="843"/>
      <c r="E18" s="843"/>
      <c r="F18" s="843"/>
      <c r="G18" s="843"/>
      <c r="H18" s="843"/>
      <c r="I18" s="843"/>
      <c r="J18" s="843"/>
      <c r="K18" s="843"/>
      <c r="L18" s="843"/>
      <c r="M18" s="843"/>
      <c r="N18" s="327"/>
      <c r="P18" s="268"/>
    </row>
    <row r="19" spans="1:16" s="328" customFormat="1" ht="15.75" customHeight="1" x14ac:dyDescent="0.25">
      <c r="A19" s="571" t="s">
        <v>150</v>
      </c>
      <c r="B19" s="844" t="s">
        <v>55</v>
      </c>
      <c r="C19" s="844"/>
      <c r="D19" s="844"/>
      <c r="E19" s="844"/>
      <c r="F19" s="844"/>
      <c r="G19" s="844"/>
      <c r="H19" s="844"/>
      <c r="I19" s="844"/>
      <c r="J19" s="844"/>
      <c r="K19" s="844"/>
      <c r="L19" s="844"/>
      <c r="M19" s="845"/>
      <c r="N19" s="327"/>
      <c r="P19" s="268"/>
    </row>
    <row r="20" spans="1:16" s="328" customFormat="1" ht="15.75" customHeight="1" x14ac:dyDescent="0.25">
      <c r="A20" s="572">
        <v>101603</v>
      </c>
      <c r="B20" s="846" t="s">
        <v>221</v>
      </c>
      <c r="C20" s="846"/>
      <c r="D20" s="846"/>
      <c r="E20" s="846"/>
      <c r="F20" s="846"/>
      <c r="G20" s="846"/>
      <c r="H20" s="846"/>
      <c r="I20" s="846"/>
      <c r="J20" s="846"/>
      <c r="K20" s="846"/>
      <c r="L20" s="573">
        <v>6.4</v>
      </c>
      <c r="M20" s="574" t="s">
        <v>62</v>
      </c>
      <c r="N20" s="327"/>
      <c r="P20" s="268"/>
    </row>
    <row r="21" spans="1:16" s="328" customFormat="1" ht="15.75" customHeight="1" x14ac:dyDescent="0.2">
      <c r="A21" s="575"/>
      <c r="B21" s="576" t="s">
        <v>152</v>
      </c>
      <c r="C21" s="577"/>
      <c r="D21" s="576" t="s">
        <v>153</v>
      </c>
      <c r="E21" s="578"/>
      <c r="F21" s="579" t="s">
        <v>169</v>
      </c>
      <c r="H21" s="577"/>
      <c r="I21" s="580"/>
      <c r="J21" s="581"/>
      <c r="K21" s="582"/>
      <c r="L21" s="417"/>
      <c r="M21" s="583"/>
      <c r="N21" s="327"/>
      <c r="P21" s="268"/>
    </row>
    <row r="22" spans="1:16" s="328" customFormat="1" ht="52.5" customHeight="1" x14ac:dyDescent="0.2">
      <c r="A22" s="639" t="s">
        <v>170</v>
      </c>
      <c r="B22" s="577">
        <v>3.2</v>
      </c>
      <c r="C22" s="577" t="s">
        <v>140</v>
      </c>
      <c r="D22" s="577">
        <v>2</v>
      </c>
      <c r="E22" s="577" t="s">
        <v>140</v>
      </c>
      <c r="F22" s="585">
        <v>1</v>
      </c>
      <c r="G22" s="581" t="s">
        <v>145</v>
      </c>
      <c r="H22" s="581">
        <v>6.4</v>
      </c>
      <c r="I22" s="582" t="s">
        <v>62</v>
      </c>
      <c r="J22" s="587"/>
      <c r="M22" s="360"/>
      <c r="N22" s="327"/>
      <c r="P22" s="268"/>
    </row>
    <row r="23" spans="1:16" s="328" customFormat="1" ht="16.5" customHeight="1" thickBot="1" x14ac:dyDescent="0.25">
      <c r="A23" s="584"/>
      <c r="B23" s="577"/>
      <c r="C23" s="577"/>
      <c r="D23" s="577"/>
      <c r="E23" s="577"/>
      <c r="F23" s="585"/>
      <c r="G23" s="581"/>
      <c r="H23" s="581"/>
      <c r="I23" s="577"/>
      <c r="J23" s="586"/>
      <c r="K23" s="587"/>
      <c r="L23" s="582"/>
      <c r="M23" s="360"/>
      <c r="N23" s="327"/>
      <c r="P23" s="268"/>
    </row>
    <row r="24" spans="1:16" s="328" customFormat="1" ht="15.75" customHeight="1" x14ac:dyDescent="0.25">
      <c r="A24" s="588" t="s">
        <v>160</v>
      </c>
      <c r="B24" s="847" t="s">
        <v>291</v>
      </c>
      <c r="C24" s="847"/>
      <c r="D24" s="847"/>
      <c r="E24" s="847"/>
      <c r="F24" s="847"/>
      <c r="G24" s="847"/>
      <c r="H24" s="847"/>
      <c r="I24" s="847"/>
      <c r="J24" s="847"/>
      <c r="K24" s="847"/>
      <c r="L24" s="847"/>
      <c r="M24" s="848"/>
      <c r="N24" s="327"/>
      <c r="O24" s="267"/>
      <c r="P24" s="268"/>
    </row>
    <row r="25" spans="1:16" ht="28.5" hidden="1" customHeight="1" x14ac:dyDescent="0.25">
      <c r="A25" s="589">
        <v>50300</v>
      </c>
      <c r="B25" s="849" t="s">
        <v>151</v>
      </c>
      <c r="C25" s="849"/>
      <c r="D25" s="849"/>
      <c r="E25" s="849"/>
      <c r="F25" s="849"/>
      <c r="G25" s="849"/>
      <c r="H25" s="849"/>
      <c r="I25" s="849"/>
      <c r="J25" s="849"/>
      <c r="K25" s="849"/>
      <c r="L25" s="590">
        <v>0</v>
      </c>
      <c r="M25" s="591" t="s">
        <v>62</v>
      </c>
      <c r="N25" s="299"/>
    </row>
    <row r="26" spans="1:16" ht="14.45" hidden="1" customHeight="1" x14ac:dyDescent="0.25">
      <c r="A26" s="592"/>
      <c r="B26" s="562" t="s">
        <v>152</v>
      </c>
      <c r="D26" s="562" t="s">
        <v>153</v>
      </c>
      <c r="E26" s="563"/>
      <c r="F26" s="593" t="s">
        <v>146</v>
      </c>
      <c r="G26" s="564"/>
      <c r="I26" s="267"/>
      <c r="K26" s="564"/>
      <c r="M26" s="309"/>
      <c r="N26" s="310"/>
    </row>
    <row r="27" spans="1:16" hidden="1" x14ac:dyDescent="0.25">
      <c r="A27" s="592" t="s">
        <v>218</v>
      </c>
      <c r="B27" s="594">
        <v>0</v>
      </c>
      <c r="C27" s="307" t="s">
        <v>140</v>
      </c>
      <c r="D27" s="564">
        <v>0.7</v>
      </c>
      <c r="E27" s="307" t="s">
        <v>145</v>
      </c>
      <c r="F27" s="595">
        <v>0</v>
      </c>
      <c r="G27" s="569" t="s">
        <v>62</v>
      </c>
      <c r="I27" s="267"/>
      <c r="K27" s="564"/>
      <c r="L27" s="569"/>
      <c r="M27" s="583"/>
      <c r="N27" s="338"/>
    </row>
    <row r="28" spans="1:16" hidden="1" x14ac:dyDescent="0.25">
      <c r="A28" s="592"/>
      <c r="B28" s="566"/>
      <c r="D28" s="566"/>
      <c r="F28" s="596"/>
      <c r="G28" s="563"/>
      <c r="H28" s="336"/>
      <c r="K28" s="564"/>
      <c r="L28" s="564"/>
      <c r="M28" s="597"/>
      <c r="N28" s="338"/>
    </row>
    <row r="29" spans="1:16" ht="28.5" hidden="1" customHeight="1" x14ac:dyDescent="0.25">
      <c r="A29" s="589">
        <v>51300</v>
      </c>
      <c r="B29" s="841" t="s">
        <v>230</v>
      </c>
      <c r="C29" s="841"/>
      <c r="D29" s="841"/>
      <c r="E29" s="841"/>
      <c r="F29" s="841"/>
      <c r="G29" s="841"/>
      <c r="H29" s="841"/>
      <c r="I29" s="841"/>
      <c r="J29" s="841"/>
      <c r="K29" s="841"/>
      <c r="L29" s="590">
        <v>0</v>
      </c>
      <c r="M29" s="591" t="s">
        <v>49</v>
      </c>
      <c r="N29" s="299"/>
    </row>
    <row r="30" spans="1:16" hidden="1" x14ac:dyDescent="0.25">
      <c r="A30" s="592"/>
      <c r="B30" s="562" t="s">
        <v>152</v>
      </c>
      <c r="D30" s="562" t="s">
        <v>153</v>
      </c>
      <c r="E30" s="267"/>
      <c r="F30" s="562" t="s">
        <v>163</v>
      </c>
      <c r="G30" s="563"/>
      <c r="H30" s="593" t="s">
        <v>146</v>
      </c>
      <c r="I30" s="564"/>
      <c r="J30" s="267"/>
      <c r="K30" s="564"/>
      <c r="L30" s="564"/>
      <c r="M30" s="597"/>
      <c r="N30" s="338"/>
    </row>
    <row r="31" spans="1:16" hidden="1" x14ac:dyDescent="0.25">
      <c r="A31" s="592" t="s">
        <v>218</v>
      </c>
      <c r="B31" s="594">
        <v>0</v>
      </c>
      <c r="C31" s="307" t="s">
        <v>140</v>
      </c>
      <c r="D31" s="564">
        <v>0.3</v>
      </c>
      <c r="E31" s="307" t="s">
        <v>214</v>
      </c>
      <c r="F31" s="564">
        <v>0.05</v>
      </c>
      <c r="G31" s="307" t="s">
        <v>145</v>
      </c>
      <c r="H31" s="595">
        <v>0</v>
      </c>
      <c r="I31" s="569" t="s">
        <v>49</v>
      </c>
      <c r="J31" s="267"/>
      <c r="K31" s="564"/>
      <c r="L31" s="564"/>
      <c r="M31" s="597"/>
      <c r="N31" s="338"/>
    </row>
    <row r="32" spans="1:16" hidden="1" x14ac:dyDescent="0.25">
      <c r="A32" s="592"/>
      <c r="B32" s="566"/>
      <c r="D32" s="566"/>
      <c r="F32" s="596"/>
      <c r="G32" s="563"/>
      <c r="H32" s="336"/>
      <c r="K32" s="564"/>
      <c r="L32" s="564"/>
      <c r="M32" s="597"/>
      <c r="N32" s="338"/>
    </row>
    <row r="33" spans="1:14" hidden="1" x14ac:dyDescent="0.25">
      <c r="A33" s="598" t="s">
        <v>154</v>
      </c>
      <c r="B33" s="841" t="s">
        <v>155</v>
      </c>
      <c r="C33" s="841"/>
      <c r="D33" s="841"/>
      <c r="E33" s="841"/>
      <c r="F33" s="841"/>
      <c r="G33" s="841"/>
      <c r="H33" s="841"/>
      <c r="I33" s="841"/>
      <c r="J33" s="841"/>
      <c r="K33" s="841"/>
      <c r="L33" s="590">
        <v>0</v>
      </c>
      <c r="M33" s="591" t="s">
        <v>49</v>
      </c>
    </row>
    <row r="34" spans="1:14" hidden="1" x14ac:dyDescent="0.25">
      <c r="A34" s="575"/>
      <c r="B34" s="562" t="s">
        <v>152</v>
      </c>
      <c r="D34" s="562" t="s">
        <v>153</v>
      </c>
      <c r="F34" s="593" t="s">
        <v>156</v>
      </c>
      <c r="G34" s="564"/>
      <c r="H34" s="593" t="s">
        <v>146</v>
      </c>
      <c r="I34" s="564"/>
      <c r="L34" s="593"/>
      <c r="M34" s="599"/>
      <c r="N34" s="338"/>
    </row>
    <row r="35" spans="1:14" hidden="1" x14ac:dyDescent="0.25">
      <c r="A35" s="600" t="s">
        <v>219</v>
      </c>
      <c r="B35" s="594">
        <v>0</v>
      </c>
      <c r="C35" s="307" t="s">
        <v>140</v>
      </c>
      <c r="D35" s="566">
        <v>0.3</v>
      </c>
      <c r="E35" s="307" t="s">
        <v>140</v>
      </c>
      <c r="F35" s="601">
        <v>0.1</v>
      </c>
      <c r="G35" s="307" t="s">
        <v>145</v>
      </c>
      <c r="H35" s="593">
        <v>0</v>
      </c>
      <c r="I35" s="569" t="s">
        <v>49</v>
      </c>
      <c r="J35" s="267"/>
      <c r="K35" s="267"/>
      <c r="L35" s="602"/>
      <c r="M35" s="583"/>
      <c r="N35" s="338"/>
    </row>
    <row r="36" spans="1:14" hidden="1" x14ac:dyDescent="0.25">
      <c r="A36" s="600"/>
      <c r="B36" s="564"/>
      <c r="D36" s="566"/>
      <c r="F36" s="601"/>
      <c r="H36" s="336"/>
      <c r="J36" s="593"/>
      <c r="K36" s="569"/>
      <c r="L36" s="602"/>
      <c r="M36" s="583"/>
      <c r="N36" s="338"/>
    </row>
    <row r="37" spans="1:14" ht="22.5" hidden="1" customHeight="1" x14ac:dyDescent="0.25">
      <c r="A37" s="598">
        <v>57300</v>
      </c>
      <c r="B37" s="841" t="s">
        <v>233</v>
      </c>
      <c r="C37" s="841"/>
      <c r="D37" s="841"/>
      <c r="E37" s="841"/>
      <c r="F37" s="841"/>
      <c r="G37" s="841"/>
      <c r="H37" s="841"/>
      <c r="I37" s="841"/>
      <c r="J37" s="841"/>
      <c r="K37" s="841"/>
      <c r="L37" s="590">
        <v>0</v>
      </c>
      <c r="M37" s="591" t="s">
        <v>66</v>
      </c>
    </row>
    <row r="38" spans="1:14" hidden="1" x14ac:dyDescent="0.25">
      <c r="A38" s="600"/>
      <c r="B38" s="564"/>
      <c r="D38" s="603" t="s">
        <v>234</v>
      </c>
      <c r="F38" s="601"/>
      <c r="H38" s="336"/>
      <c r="J38" s="593"/>
      <c r="K38" s="569"/>
      <c r="L38" s="602"/>
      <c r="M38" s="583"/>
      <c r="N38" s="338"/>
    </row>
    <row r="39" spans="1:14" hidden="1" x14ac:dyDescent="0.25">
      <c r="A39" s="600"/>
      <c r="B39" s="564"/>
      <c r="D39" s="566">
        <v>0</v>
      </c>
      <c r="F39" s="601"/>
      <c r="H39" s="336"/>
      <c r="J39" s="593"/>
      <c r="K39" s="569"/>
      <c r="L39" s="602"/>
      <c r="M39" s="583"/>
      <c r="N39" s="338"/>
    </row>
    <row r="40" spans="1:14" hidden="1" x14ac:dyDescent="0.25">
      <c r="A40" s="600"/>
      <c r="B40" s="564"/>
      <c r="D40" s="566"/>
      <c r="F40" s="601"/>
      <c r="H40" s="336"/>
      <c r="J40" s="593"/>
      <c r="K40" s="569"/>
      <c r="L40" s="602"/>
      <c r="M40" s="583"/>
      <c r="N40" s="338"/>
    </row>
    <row r="41" spans="1:14" x14ac:dyDescent="0.25">
      <c r="A41" s="589">
        <v>50300</v>
      </c>
      <c r="B41" s="852" t="s">
        <v>151</v>
      </c>
      <c r="C41" s="852"/>
      <c r="D41" s="852"/>
      <c r="E41" s="852"/>
      <c r="F41" s="852"/>
      <c r="G41" s="852"/>
      <c r="H41" s="852"/>
      <c r="I41" s="852"/>
      <c r="J41" s="852"/>
      <c r="K41" s="852"/>
      <c r="L41" s="590">
        <v>107.11799999999999</v>
      </c>
      <c r="M41" s="591" t="s">
        <v>62</v>
      </c>
      <c r="N41" s="338"/>
    </row>
    <row r="42" spans="1:14" x14ac:dyDescent="0.25">
      <c r="B42" s="640"/>
      <c r="C42" s="562" t="s">
        <v>139</v>
      </c>
      <c r="D42" s="307"/>
      <c r="E42" s="562" t="s">
        <v>335</v>
      </c>
      <c r="F42" s="563"/>
      <c r="G42" s="593" t="s">
        <v>146</v>
      </c>
      <c r="H42" s="564"/>
      <c r="I42" s="267"/>
      <c r="K42" s="564"/>
      <c r="M42" s="309"/>
      <c r="N42" s="338"/>
    </row>
    <row r="43" spans="1:14" x14ac:dyDescent="0.25">
      <c r="A43" s="565"/>
      <c r="B43" s="640" t="s">
        <v>218</v>
      </c>
      <c r="C43" s="594">
        <v>238.04</v>
      </c>
      <c r="D43" s="307" t="s">
        <v>140</v>
      </c>
      <c r="E43" s="564">
        <v>0.45</v>
      </c>
      <c r="F43" s="307" t="s">
        <v>145</v>
      </c>
      <c r="G43" s="595">
        <v>107.11799999999999</v>
      </c>
      <c r="H43" s="569" t="s">
        <v>62</v>
      </c>
      <c r="I43" s="267"/>
      <c r="K43" s="564"/>
      <c r="L43" s="569"/>
      <c r="M43" s="583"/>
      <c r="N43" s="338"/>
    </row>
    <row r="44" spans="1:14" x14ac:dyDescent="0.25">
      <c r="A44" s="565"/>
      <c r="B44" s="640"/>
      <c r="C44" s="594"/>
      <c r="D44" s="307"/>
      <c r="E44" s="564"/>
      <c r="F44" s="307"/>
      <c r="G44" s="595"/>
      <c r="H44" s="569"/>
      <c r="I44" s="267"/>
      <c r="K44" s="564"/>
      <c r="L44" s="569"/>
      <c r="M44" s="583"/>
      <c r="N44" s="338"/>
    </row>
    <row r="45" spans="1:14" x14ac:dyDescent="0.25">
      <c r="A45" s="589">
        <v>50100</v>
      </c>
      <c r="B45" s="852" t="s">
        <v>290</v>
      </c>
      <c r="C45" s="852"/>
      <c r="D45" s="852"/>
      <c r="E45" s="852"/>
      <c r="F45" s="852"/>
      <c r="G45" s="852"/>
      <c r="H45" s="852"/>
      <c r="I45" s="852"/>
      <c r="J45" s="852"/>
      <c r="K45" s="852"/>
      <c r="L45" s="590">
        <v>127.9</v>
      </c>
      <c r="M45" s="591" t="s">
        <v>66</v>
      </c>
      <c r="N45" s="338"/>
    </row>
    <row r="46" spans="1:14" x14ac:dyDescent="0.25">
      <c r="C46" s="562" t="s">
        <v>152</v>
      </c>
      <c r="D46" s="307"/>
      <c r="E46" s="267"/>
      <c r="F46" s="595"/>
      <c r="G46" s="569"/>
      <c r="I46" s="267"/>
      <c r="K46" s="564"/>
      <c r="L46" s="569"/>
      <c r="M46" s="583"/>
      <c r="N46" s="338"/>
    </row>
    <row r="47" spans="1:14" x14ac:dyDescent="0.25">
      <c r="A47" s="565"/>
      <c r="B47" s="640" t="s">
        <v>294</v>
      </c>
      <c r="C47" s="594">
        <v>127.9</v>
      </c>
      <c r="D47" s="307" t="s">
        <v>66</v>
      </c>
      <c r="E47" s="267"/>
      <c r="F47" s="595"/>
      <c r="G47" s="569"/>
      <c r="I47" s="267"/>
      <c r="K47" s="564"/>
      <c r="L47" s="569"/>
      <c r="M47" s="583"/>
      <c r="N47" s="338"/>
    </row>
    <row r="48" spans="1:14" x14ac:dyDescent="0.25">
      <c r="A48" s="565"/>
      <c r="B48" s="640"/>
      <c r="C48" s="594"/>
      <c r="D48" s="307"/>
      <c r="E48" s="267"/>
      <c r="F48" s="595"/>
      <c r="G48" s="569"/>
      <c r="I48" s="267"/>
      <c r="K48" s="564"/>
      <c r="L48" s="569"/>
      <c r="M48" s="583"/>
      <c r="N48" s="338"/>
    </row>
    <row r="49" spans="1:14" x14ac:dyDescent="0.25">
      <c r="A49" s="589">
        <v>58200</v>
      </c>
      <c r="B49" s="852" t="s">
        <v>300</v>
      </c>
      <c r="C49" s="852" t="s">
        <v>301</v>
      </c>
      <c r="D49" s="852">
        <v>0.22</v>
      </c>
      <c r="E49" s="852"/>
      <c r="F49" s="852"/>
      <c r="G49" s="852"/>
      <c r="H49" s="852"/>
      <c r="I49" s="852"/>
      <c r="J49" s="852"/>
      <c r="K49" s="852"/>
      <c r="L49" s="590">
        <v>1768.8570000000002</v>
      </c>
      <c r="M49" s="591" t="s">
        <v>303</v>
      </c>
      <c r="N49" s="338"/>
    </row>
    <row r="50" spans="1:14" x14ac:dyDescent="0.25">
      <c r="A50" s="592"/>
      <c r="C50" s="267"/>
      <c r="E50" s="267"/>
      <c r="F50" s="267"/>
      <c r="G50" s="569"/>
      <c r="I50" s="267"/>
      <c r="K50" s="564"/>
      <c r="L50" s="569"/>
      <c r="M50" s="583"/>
      <c r="N50" s="338"/>
    </row>
    <row r="51" spans="1:14" x14ac:dyDescent="0.25">
      <c r="A51" s="641"/>
      <c r="B51" s="640"/>
      <c r="C51" s="562" t="s">
        <v>139</v>
      </c>
      <c r="D51" s="307" t="s">
        <v>140</v>
      </c>
      <c r="E51" s="569" t="s">
        <v>159</v>
      </c>
      <c r="F51" s="307" t="s">
        <v>145</v>
      </c>
      <c r="G51" s="569" t="s">
        <v>146</v>
      </c>
      <c r="I51" s="267"/>
      <c r="K51" s="564"/>
      <c r="L51" s="569"/>
      <c r="M51" s="583"/>
      <c r="N51" s="338"/>
    </row>
    <row r="52" spans="1:14" x14ac:dyDescent="0.25">
      <c r="A52" s="565"/>
      <c r="B52" s="640" t="s">
        <v>294</v>
      </c>
      <c r="C52" s="594">
        <v>127.9</v>
      </c>
      <c r="D52" s="307"/>
      <c r="E52" s="564">
        <v>13.83</v>
      </c>
      <c r="F52" s="307"/>
      <c r="G52" s="595">
        <v>1768.8570000000002</v>
      </c>
      <c r="I52" s="267"/>
      <c r="K52" s="564"/>
      <c r="L52" s="569"/>
      <c r="M52" s="583"/>
      <c r="N52" s="338"/>
    </row>
    <row r="53" spans="1:14" x14ac:dyDescent="0.25">
      <c r="A53" s="565"/>
      <c r="B53" s="640"/>
      <c r="C53" s="267"/>
      <c r="E53" s="564"/>
      <c r="F53" s="267"/>
      <c r="G53" s="595"/>
      <c r="I53" s="267"/>
      <c r="K53" s="564"/>
      <c r="L53" s="569"/>
      <c r="M53" s="583"/>
      <c r="N53" s="338"/>
    </row>
    <row r="54" spans="1:14" ht="15" customHeight="1" x14ac:dyDescent="0.25">
      <c r="A54" s="589" t="s">
        <v>264</v>
      </c>
      <c r="B54" s="852" t="s">
        <v>265</v>
      </c>
      <c r="C54" s="852"/>
      <c r="D54" s="852"/>
      <c r="E54" s="852"/>
      <c r="F54" s="852"/>
      <c r="G54" s="852"/>
      <c r="H54" s="852"/>
      <c r="I54" s="852"/>
      <c r="J54" s="852"/>
      <c r="K54" s="852"/>
      <c r="L54" s="590">
        <v>5</v>
      </c>
      <c r="M54" s="591" t="s">
        <v>299</v>
      </c>
      <c r="N54" s="338"/>
    </row>
    <row r="55" spans="1:14" x14ac:dyDescent="0.25">
      <c r="A55" s="641"/>
      <c r="B55" s="642"/>
      <c r="C55" s="267"/>
      <c r="E55" s="267"/>
      <c r="F55" s="267"/>
      <c r="G55" s="267"/>
      <c r="I55" s="564"/>
      <c r="L55" s="593"/>
      <c r="M55" s="599"/>
      <c r="N55" s="338"/>
    </row>
    <row r="56" spans="1:14" x14ac:dyDescent="0.25">
      <c r="A56" s="561"/>
      <c r="B56" s="642"/>
      <c r="C56" s="562" t="s">
        <v>270</v>
      </c>
      <c r="D56" s="307"/>
      <c r="E56" s="562" t="s">
        <v>336</v>
      </c>
      <c r="F56" s="307"/>
      <c r="G56" s="593" t="s">
        <v>146</v>
      </c>
      <c r="I56" s="564"/>
      <c r="L56" s="593"/>
      <c r="M56" s="599"/>
      <c r="N56" s="338"/>
    </row>
    <row r="57" spans="1:14" x14ac:dyDescent="0.25">
      <c r="A57" s="565"/>
      <c r="B57" s="640" t="s">
        <v>218</v>
      </c>
      <c r="C57" s="594">
        <v>16.067699999999999</v>
      </c>
      <c r="D57" s="307" t="s">
        <v>297</v>
      </c>
      <c r="E57" s="564">
        <v>4</v>
      </c>
      <c r="F57" s="307" t="s">
        <v>145</v>
      </c>
      <c r="G57" s="595">
        <v>5</v>
      </c>
      <c r="I57" s="564"/>
      <c r="L57" s="593"/>
      <c r="M57" s="599"/>
      <c r="N57" s="338"/>
    </row>
    <row r="58" spans="1:14" x14ac:dyDescent="0.25">
      <c r="A58" s="565"/>
      <c r="B58" s="640"/>
      <c r="C58" s="594"/>
      <c r="D58" s="307"/>
      <c r="E58" s="564"/>
      <c r="F58" s="307"/>
      <c r="G58" s="595"/>
      <c r="I58" s="267"/>
      <c r="K58" s="564"/>
      <c r="L58" s="569"/>
      <c r="M58" s="583"/>
      <c r="N58" s="338"/>
    </row>
    <row r="59" spans="1:14" x14ac:dyDescent="0.25">
      <c r="A59" s="589">
        <v>51300</v>
      </c>
      <c r="B59" s="841" t="s">
        <v>230</v>
      </c>
      <c r="C59" s="841"/>
      <c r="D59" s="841"/>
      <c r="E59" s="841"/>
      <c r="F59" s="841"/>
      <c r="G59" s="841"/>
      <c r="H59" s="841"/>
      <c r="I59" s="841"/>
      <c r="J59" s="841"/>
      <c r="K59" s="841"/>
      <c r="L59" s="590">
        <v>5.3559000000000001</v>
      </c>
      <c r="M59" s="591" t="s">
        <v>49</v>
      </c>
      <c r="N59" s="338"/>
    </row>
    <row r="60" spans="1:14" x14ac:dyDescent="0.25">
      <c r="A60" s="641"/>
      <c r="B60" s="640"/>
      <c r="C60" s="267"/>
      <c r="E60" s="267"/>
      <c r="F60" s="267"/>
      <c r="G60" s="267"/>
      <c r="I60" s="267"/>
      <c r="J60" s="564"/>
      <c r="K60" s="564"/>
      <c r="L60" s="564"/>
      <c r="M60" s="597"/>
      <c r="N60" s="338"/>
    </row>
    <row r="61" spans="1:14" x14ac:dyDescent="0.25">
      <c r="A61" s="561"/>
      <c r="B61" s="640"/>
      <c r="C61" s="562" t="s">
        <v>139</v>
      </c>
      <c r="D61" s="307"/>
      <c r="E61" s="562" t="s">
        <v>335</v>
      </c>
      <c r="F61" s="267"/>
      <c r="G61" s="562" t="s">
        <v>337</v>
      </c>
      <c r="H61" s="563"/>
      <c r="I61" s="593" t="s">
        <v>146</v>
      </c>
      <c r="J61" s="564"/>
      <c r="K61" s="564"/>
      <c r="L61" s="564"/>
      <c r="M61" s="597"/>
      <c r="N61" s="338"/>
    </row>
    <row r="62" spans="1:14" x14ac:dyDescent="0.25">
      <c r="A62" s="565"/>
      <c r="B62" s="640" t="s">
        <v>218</v>
      </c>
      <c r="C62" s="594">
        <v>238.04</v>
      </c>
      <c r="D62" s="307" t="s">
        <v>140</v>
      </c>
      <c r="E62" s="564">
        <v>0.45</v>
      </c>
      <c r="F62" s="307" t="s">
        <v>214</v>
      </c>
      <c r="G62" s="564">
        <v>0.05</v>
      </c>
      <c r="H62" s="307" t="s">
        <v>145</v>
      </c>
      <c r="I62" s="595">
        <v>5.3559000000000001</v>
      </c>
      <c r="J62" s="569" t="s">
        <v>49</v>
      </c>
      <c r="K62" s="564"/>
      <c r="L62" s="564"/>
      <c r="M62" s="597"/>
      <c r="N62" s="338"/>
    </row>
    <row r="63" spans="1:14" x14ac:dyDescent="0.25">
      <c r="A63" s="565"/>
      <c r="B63" s="640"/>
      <c r="C63" s="267"/>
      <c r="D63" s="307"/>
      <c r="E63" s="564"/>
      <c r="F63" s="307"/>
      <c r="G63" s="564"/>
      <c r="H63" s="307"/>
      <c r="I63" s="595"/>
      <c r="J63" s="569"/>
      <c r="K63" s="564"/>
      <c r="L63" s="564"/>
      <c r="M63" s="597"/>
      <c r="N63" s="338"/>
    </row>
    <row r="64" spans="1:14" x14ac:dyDescent="0.25">
      <c r="A64" s="598" t="s">
        <v>154</v>
      </c>
      <c r="B64" s="841" t="s">
        <v>155</v>
      </c>
      <c r="C64" s="841"/>
      <c r="D64" s="841"/>
      <c r="E64" s="841"/>
      <c r="F64" s="841"/>
      <c r="G64" s="841"/>
      <c r="H64" s="841"/>
      <c r="I64" s="841"/>
      <c r="J64" s="841"/>
      <c r="K64" s="841"/>
      <c r="L64" s="590">
        <v>16.067699999999999</v>
      </c>
      <c r="M64" s="591" t="s">
        <v>49</v>
      </c>
      <c r="N64" s="338"/>
    </row>
    <row r="65" spans="1:16" x14ac:dyDescent="0.25">
      <c r="A65" s="641"/>
      <c r="B65" s="642"/>
      <c r="C65" s="267"/>
      <c r="E65" s="267"/>
      <c r="F65" s="267"/>
      <c r="G65" s="267"/>
      <c r="I65" s="267"/>
      <c r="J65" s="564"/>
      <c r="L65" s="593"/>
      <c r="M65" s="599"/>
      <c r="N65" s="338"/>
    </row>
    <row r="66" spans="1:16" x14ac:dyDescent="0.25">
      <c r="A66" s="561"/>
      <c r="B66" s="642"/>
      <c r="C66" s="562" t="s">
        <v>152</v>
      </c>
      <c r="D66" s="307"/>
      <c r="E66" s="562" t="s">
        <v>153</v>
      </c>
      <c r="F66" s="307"/>
      <c r="G66" s="593" t="s">
        <v>156</v>
      </c>
      <c r="H66" s="564"/>
      <c r="I66" s="593" t="s">
        <v>146</v>
      </c>
      <c r="J66" s="564"/>
      <c r="L66" s="593"/>
      <c r="M66" s="599"/>
      <c r="N66" s="338"/>
    </row>
    <row r="67" spans="1:16" ht="25.5" x14ac:dyDescent="0.25">
      <c r="A67" s="565"/>
      <c r="B67" s="643" t="s">
        <v>219</v>
      </c>
      <c r="C67" s="594">
        <v>238.04</v>
      </c>
      <c r="D67" s="307" t="s">
        <v>140</v>
      </c>
      <c r="E67" s="566">
        <v>0.45</v>
      </c>
      <c r="F67" s="307" t="s">
        <v>140</v>
      </c>
      <c r="G67" s="601">
        <v>0.15</v>
      </c>
      <c r="H67" s="307" t="s">
        <v>145</v>
      </c>
      <c r="I67" s="593">
        <v>16.067699999999999</v>
      </c>
      <c r="J67" s="569" t="s">
        <v>49</v>
      </c>
      <c r="L67" s="593"/>
      <c r="M67" s="599"/>
      <c r="N67" s="338"/>
    </row>
    <row r="68" spans="1:16" ht="15.75" thickBot="1" x14ac:dyDescent="0.3">
      <c r="A68" s="565"/>
      <c r="B68" s="643"/>
      <c r="C68" s="267"/>
      <c r="D68" s="307"/>
      <c r="E68" s="566"/>
      <c r="F68" s="307"/>
      <c r="G68" s="601"/>
      <c r="H68" s="307"/>
      <c r="I68" s="593"/>
      <c r="J68" s="569"/>
      <c r="K68" s="267"/>
      <c r="L68" s="602"/>
      <c r="M68" s="583"/>
      <c r="N68" s="338"/>
    </row>
    <row r="69" spans="1:16" x14ac:dyDescent="0.25">
      <c r="A69" s="588" t="s">
        <v>168</v>
      </c>
      <c r="B69" s="847" t="s">
        <v>45</v>
      </c>
      <c r="C69" s="847"/>
      <c r="D69" s="847"/>
      <c r="E69" s="847"/>
      <c r="F69" s="847"/>
      <c r="G69" s="847"/>
      <c r="H69" s="847"/>
      <c r="I69" s="847"/>
      <c r="J69" s="847"/>
      <c r="K69" s="847"/>
      <c r="L69" s="847"/>
      <c r="M69" s="848"/>
      <c r="N69" s="338"/>
    </row>
    <row r="70" spans="1:16" x14ac:dyDescent="0.25">
      <c r="A70" s="572" t="s">
        <v>316</v>
      </c>
      <c r="B70" s="841" t="s">
        <v>204</v>
      </c>
      <c r="C70" s="841"/>
      <c r="D70" s="841"/>
      <c r="E70" s="841"/>
      <c r="F70" s="841"/>
      <c r="G70" s="841"/>
      <c r="H70" s="841"/>
      <c r="I70" s="841"/>
      <c r="J70" s="841"/>
      <c r="K70" s="841"/>
      <c r="L70" s="590">
        <v>962.03</v>
      </c>
      <c r="M70" s="591" t="s">
        <v>62</v>
      </c>
      <c r="N70" s="299"/>
    </row>
    <row r="71" spans="1:16" x14ac:dyDescent="0.25">
      <c r="A71" s="604"/>
      <c r="B71" s="644"/>
      <c r="C71" s="644"/>
      <c r="D71" s="644"/>
      <c r="E71" s="644"/>
      <c r="F71" s="644"/>
      <c r="G71" s="644"/>
      <c r="H71" s="644"/>
      <c r="I71" s="644"/>
      <c r="J71" s="644"/>
      <c r="K71" s="644"/>
      <c r="L71" s="644"/>
      <c r="M71" s="644"/>
      <c r="N71" s="299"/>
    </row>
    <row r="72" spans="1:16" x14ac:dyDescent="0.25">
      <c r="A72" s="561"/>
      <c r="B72" s="562" t="s">
        <v>139</v>
      </c>
      <c r="C72" s="307" t="s">
        <v>140</v>
      </c>
      <c r="D72" s="562" t="s">
        <v>141</v>
      </c>
      <c r="F72" s="562" t="s">
        <v>142</v>
      </c>
      <c r="G72" s="563"/>
      <c r="H72" s="593"/>
      <c r="J72" s="562"/>
      <c r="K72" s="564"/>
      <c r="L72" s="562"/>
      <c r="M72" s="309"/>
      <c r="N72" s="310"/>
      <c r="O72" s="307"/>
    </row>
    <row r="73" spans="1:16" x14ac:dyDescent="0.25">
      <c r="A73" s="565" t="s">
        <v>326</v>
      </c>
      <c r="B73" s="566">
        <v>96</v>
      </c>
      <c r="C73" s="307" t="s">
        <v>140</v>
      </c>
      <c r="D73" s="566">
        <v>6.7</v>
      </c>
      <c r="E73" s="567" t="s">
        <v>145</v>
      </c>
      <c r="F73" s="566">
        <v>643.20000000000005</v>
      </c>
      <c r="G73" s="563"/>
      <c r="H73" s="594"/>
      <c r="I73" s="636"/>
      <c r="J73" s="564"/>
      <c r="K73" s="569"/>
      <c r="M73" s="309"/>
      <c r="N73" s="310"/>
      <c r="O73" s="267" t="s">
        <v>157</v>
      </c>
    </row>
    <row r="74" spans="1:16" x14ac:dyDescent="0.25">
      <c r="A74" s="565" t="s">
        <v>334</v>
      </c>
      <c r="B74" s="566">
        <v>34</v>
      </c>
      <c r="C74" s="307" t="s">
        <v>140</v>
      </c>
      <c r="D74" s="566">
        <v>6.7</v>
      </c>
      <c r="E74" s="567" t="s">
        <v>145</v>
      </c>
      <c r="F74" s="566">
        <v>227.8</v>
      </c>
      <c r="G74" s="563"/>
      <c r="H74" s="594"/>
      <c r="I74" s="636"/>
      <c r="J74" s="564"/>
      <c r="K74" s="569"/>
      <c r="M74" s="309"/>
      <c r="N74" s="310"/>
      <c r="O74" s="267" t="s">
        <v>158</v>
      </c>
    </row>
    <row r="75" spans="1:16" x14ac:dyDescent="0.25">
      <c r="A75" s="565" t="s">
        <v>338</v>
      </c>
      <c r="F75" s="382">
        <v>91.03</v>
      </c>
      <c r="G75" s="563"/>
      <c r="H75" s="594"/>
      <c r="I75" s="636"/>
      <c r="J75" s="564"/>
      <c r="K75" s="569"/>
      <c r="M75" s="309"/>
      <c r="N75" s="310"/>
    </row>
    <row r="76" spans="1:16" ht="15.75" thickBot="1" x14ac:dyDescent="0.3">
      <c r="F76" s="562">
        <v>962.03</v>
      </c>
      <c r="H76" s="645"/>
      <c r="I76" s="636"/>
      <c r="J76" s="562"/>
      <c r="K76" s="566"/>
      <c r="M76" s="309"/>
      <c r="N76" s="310"/>
    </row>
    <row r="77" spans="1:16" s="328" customFormat="1" ht="15.75" customHeight="1" thickBot="1" x14ac:dyDescent="0.3">
      <c r="A77" s="605" t="s">
        <v>177</v>
      </c>
      <c r="B77" s="850" t="s">
        <v>50</v>
      </c>
      <c r="C77" s="850"/>
      <c r="D77" s="850"/>
      <c r="E77" s="850"/>
      <c r="F77" s="850"/>
      <c r="G77" s="850"/>
      <c r="H77" s="850"/>
      <c r="I77" s="850"/>
      <c r="J77" s="850"/>
      <c r="K77" s="850"/>
      <c r="L77" s="850"/>
      <c r="M77" s="851"/>
      <c r="N77" s="327"/>
      <c r="O77" s="267"/>
      <c r="P77" s="268"/>
    </row>
    <row r="78" spans="1:16" ht="15" customHeight="1" x14ac:dyDescent="0.25">
      <c r="A78" s="589">
        <v>57801</v>
      </c>
      <c r="B78" s="852" t="s">
        <v>239</v>
      </c>
      <c r="C78" s="852"/>
      <c r="D78" s="852"/>
      <c r="E78" s="852"/>
      <c r="F78" s="852"/>
      <c r="G78" s="852"/>
      <c r="H78" s="852"/>
      <c r="I78" s="852"/>
      <c r="J78" s="852"/>
      <c r="K78" s="852"/>
      <c r="L78" s="590">
        <v>49.106500000000004</v>
      </c>
      <c r="M78" s="591" t="s">
        <v>49</v>
      </c>
      <c r="N78" s="299"/>
    </row>
    <row r="79" spans="1:16" x14ac:dyDescent="0.25">
      <c r="A79" s="641"/>
      <c r="C79" s="267"/>
      <c r="E79" s="267"/>
      <c r="F79" s="267"/>
      <c r="G79" s="267"/>
      <c r="I79" s="267"/>
      <c r="J79" s="267"/>
      <c r="K79" s="564"/>
      <c r="M79" s="309"/>
      <c r="N79" s="310"/>
    </row>
    <row r="80" spans="1:16" x14ac:dyDescent="0.25">
      <c r="A80" s="641"/>
      <c r="B80" s="640"/>
      <c r="C80" s="562"/>
      <c r="D80" s="307"/>
      <c r="E80" s="562" t="s">
        <v>161</v>
      </c>
      <c r="F80" s="307"/>
      <c r="G80" s="593" t="s">
        <v>163</v>
      </c>
      <c r="H80" s="563"/>
      <c r="I80" s="593" t="s">
        <v>146</v>
      </c>
      <c r="J80" s="564"/>
      <c r="K80" s="564"/>
      <c r="L80" s="569"/>
      <c r="M80" s="583"/>
      <c r="N80" s="338"/>
    </row>
    <row r="81" spans="1:17" x14ac:dyDescent="0.25">
      <c r="A81" s="857"/>
      <c r="B81" s="642" t="s">
        <v>30</v>
      </c>
      <c r="C81" s="564"/>
      <c r="D81" s="307"/>
      <c r="E81" s="566">
        <v>962.03</v>
      </c>
      <c r="F81" s="307" t="s">
        <v>140</v>
      </c>
      <c r="G81" s="601">
        <v>0.05</v>
      </c>
      <c r="H81" s="307" t="s">
        <v>145</v>
      </c>
      <c r="I81" s="595">
        <v>48.101500000000001</v>
      </c>
      <c r="J81" s="569" t="s">
        <v>49</v>
      </c>
      <c r="K81" s="564"/>
      <c r="L81" s="564"/>
      <c r="M81" s="597"/>
      <c r="N81" s="338"/>
    </row>
    <row r="82" spans="1:17" x14ac:dyDescent="0.25">
      <c r="A82" s="857"/>
      <c r="B82" s="640" t="s">
        <v>174</v>
      </c>
      <c r="C82" s="566"/>
      <c r="D82" s="307"/>
      <c r="E82" s="566">
        <v>10.050000000000001</v>
      </c>
      <c r="F82" s="307" t="s">
        <v>214</v>
      </c>
      <c r="G82" s="601">
        <v>0.1</v>
      </c>
      <c r="H82" s="563" t="s">
        <v>145</v>
      </c>
      <c r="I82" s="595">
        <v>1.0050000000000001</v>
      </c>
      <c r="J82" s="569" t="s">
        <v>49</v>
      </c>
      <c r="K82" s="564"/>
      <c r="L82" s="564"/>
      <c r="M82" s="597"/>
      <c r="N82" s="338"/>
    </row>
    <row r="83" spans="1:17" x14ac:dyDescent="0.25">
      <c r="A83" s="646"/>
      <c r="B83" s="642"/>
      <c r="C83" s="564"/>
      <c r="D83" s="307"/>
      <c r="E83" s="566"/>
      <c r="F83" s="307"/>
      <c r="G83" s="601"/>
      <c r="H83" s="307"/>
      <c r="I83" s="595"/>
      <c r="J83" s="569"/>
      <c r="K83" s="564"/>
      <c r="L83" s="564"/>
      <c r="M83" s="597"/>
      <c r="N83" s="338"/>
    </row>
    <row r="84" spans="1:17" ht="12.75" x14ac:dyDescent="0.25">
      <c r="A84" s="589">
        <v>57807</v>
      </c>
      <c r="B84" s="853" t="s">
        <v>240</v>
      </c>
      <c r="C84" s="853"/>
      <c r="D84" s="853"/>
      <c r="E84" s="853"/>
      <c r="F84" s="853"/>
      <c r="G84" s="853"/>
      <c r="H84" s="853"/>
      <c r="I84" s="853"/>
      <c r="J84" s="853"/>
      <c r="K84" s="853"/>
      <c r="L84" s="590">
        <v>728.24939499999994</v>
      </c>
      <c r="M84" s="591" t="s">
        <v>114</v>
      </c>
      <c r="N84" s="299"/>
      <c r="O84" s="351"/>
      <c r="P84" s="834"/>
      <c r="Q84" s="834"/>
    </row>
    <row r="85" spans="1:17" x14ac:dyDescent="0.25">
      <c r="K85" s="564"/>
      <c r="M85" s="309"/>
      <c r="N85" s="310"/>
    </row>
    <row r="86" spans="1:17" x14ac:dyDescent="0.25">
      <c r="A86" s="641"/>
      <c r="B86" s="642"/>
      <c r="C86" s="562"/>
      <c r="D86" s="562" t="s">
        <v>161</v>
      </c>
      <c r="F86" s="593" t="s">
        <v>156</v>
      </c>
      <c r="H86" s="562" t="s">
        <v>159</v>
      </c>
      <c r="I86" s="563"/>
      <c r="J86" s="593" t="s">
        <v>146</v>
      </c>
      <c r="K86" s="564"/>
      <c r="L86" s="569"/>
      <c r="M86" s="583"/>
      <c r="N86" s="338"/>
    </row>
    <row r="87" spans="1:17" x14ac:dyDescent="0.25">
      <c r="A87" s="647"/>
      <c r="B87" s="642" t="s">
        <v>30</v>
      </c>
      <c r="C87" s="566"/>
      <c r="D87" s="566">
        <v>962.03</v>
      </c>
      <c r="E87" s="307" t="s">
        <v>140</v>
      </c>
      <c r="F87" s="310">
        <v>0.05</v>
      </c>
      <c r="G87" s="307" t="s">
        <v>140</v>
      </c>
      <c r="H87" s="267">
        <v>14.83</v>
      </c>
      <c r="I87" s="307" t="s">
        <v>145</v>
      </c>
      <c r="J87" s="595">
        <v>713.34524499999998</v>
      </c>
      <c r="K87" s="569" t="s">
        <v>114</v>
      </c>
      <c r="L87" s="569"/>
      <c r="M87" s="583"/>
      <c r="N87" s="338"/>
    </row>
    <row r="88" spans="1:17" x14ac:dyDescent="0.25">
      <c r="A88" s="647"/>
      <c r="B88" s="642" t="s">
        <v>174</v>
      </c>
      <c r="C88" s="566"/>
      <c r="D88" s="594">
        <v>10.050000000000001</v>
      </c>
      <c r="E88" s="307" t="s">
        <v>214</v>
      </c>
      <c r="F88" s="594">
        <v>0.1</v>
      </c>
      <c r="G88" s="307" t="s">
        <v>140</v>
      </c>
      <c r="H88" s="267">
        <v>14.83</v>
      </c>
      <c r="I88" s="307" t="s">
        <v>145</v>
      </c>
      <c r="J88" s="595">
        <v>14.904150000000001</v>
      </c>
      <c r="K88" s="569" t="s">
        <v>114</v>
      </c>
      <c r="L88" s="569"/>
      <c r="M88" s="583"/>
      <c r="N88" s="338"/>
    </row>
    <row r="89" spans="1:17" ht="15.75" thickBot="1" x14ac:dyDescent="0.3">
      <c r="A89" s="646"/>
      <c r="B89" s="642"/>
      <c r="C89" s="566"/>
      <c r="D89" s="566"/>
      <c r="F89" s="310"/>
      <c r="J89" s="595"/>
      <c r="K89" s="569"/>
      <c r="L89" s="569"/>
      <c r="M89" s="583"/>
      <c r="N89" s="338"/>
    </row>
    <row r="90" spans="1:17" x14ac:dyDescent="0.25">
      <c r="A90" s="571" t="s">
        <v>206</v>
      </c>
      <c r="B90" s="844" t="s">
        <v>251</v>
      </c>
      <c r="C90" s="844"/>
      <c r="D90" s="844"/>
      <c r="E90" s="844"/>
      <c r="F90" s="844"/>
      <c r="G90" s="844"/>
      <c r="H90" s="844"/>
      <c r="I90" s="844"/>
      <c r="J90" s="844"/>
      <c r="K90" s="844"/>
      <c r="L90" s="844"/>
      <c r="M90" s="845"/>
      <c r="N90" s="338"/>
    </row>
    <row r="91" spans="1:17" x14ac:dyDescent="0.25">
      <c r="A91" s="589" t="s">
        <v>263</v>
      </c>
      <c r="B91" s="841" t="s">
        <v>339</v>
      </c>
      <c r="C91" s="841"/>
      <c r="D91" s="841"/>
      <c r="E91" s="841"/>
      <c r="F91" s="841"/>
      <c r="G91" s="841"/>
      <c r="H91" s="841"/>
      <c r="I91" s="841"/>
      <c r="J91" s="841"/>
      <c r="K91" s="841"/>
      <c r="L91" s="590">
        <v>2.3548800000000005</v>
      </c>
      <c r="M91" s="591" t="s">
        <v>49</v>
      </c>
      <c r="N91" s="338"/>
    </row>
    <row r="92" spans="1:17" x14ac:dyDescent="0.25">
      <c r="A92" s="575"/>
      <c r="H92" s="595"/>
      <c r="I92" s="562"/>
      <c r="K92" s="564"/>
      <c r="L92" s="569"/>
      <c r="M92" s="583"/>
      <c r="N92" s="338"/>
    </row>
    <row r="93" spans="1:17" x14ac:dyDescent="0.25">
      <c r="B93" s="562" t="s">
        <v>139</v>
      </c>
      <c r="C93" s="307" t="s">
        <v>140</v>
      </c>
      <c r="D93" s="562" t="s">
        <v>340</v>
      </c>
      <c r="E93" s="307" t="s">
        <v>140</v>
      </c>
      <c r="F93" s="562" t="s">
        <v>269</v>
      </c>
      <c r="G93" s="307" t="s">
        <v>140</v>
      </c>
      <c r="H93" s="562" t="s">
        <v>271</v>
      </c>
      <c r="I93" s="563" t="s">
        <v>145</v>
      </c>
      <c r="J93" s="562" t="s">
        <v>272</v>
      </c>
      <c r="K93" s="564"/>
      <c r="L93" s="569"/>
      <c r="M93" s="583"/>
      <c r="N93" s="338"/>
    </row>
    <row r="94" spans="1:17" x14ac:dyDescent="0.25">
      <c r="A94" s="648"/>
      <c r="B94" s="267">
        <v>4.46</v>
      </c>
      <c r="C94" s="267"/>
      <c r="D94" s="566">
        <v>1.1000000000000001</v>
      </c>
      <c r="F94" s="566">
        <v>0.08</v>
      </c>
      <c r="H94" s="267">
        <v>6</v>
      </c>
      <c r="J94" s="563">
        <v>2.3548800000000005</v>
      </c>
      <c r="K94" s="564"/>
      <c r="L94" s="569"/>
      <c r="M94" s="583"/>
      <c r="N94" s="338"/>
    </row>
    <row r="95" spans="1:17" x14ac:dyDescent="0.25">
      <c r="A95" s="565"/>
      <c r="D95" s="566"/>
      <c r="F95" s="566"/>
      <c r="G95" s="563"/>
      <c r="I95" s="562"/>
      <c r="J95" s="563"/>
      <c r="K95" s="564"/>
      <c r="L95" s="569"/>
      <c r="M95" s="583"/>
      <c r="N95" s="338"/>
    </row>
    <row r="96" spans="1:17" x14ac:dyDescent="0.25">
      <c r="A96" s="589">
        <v>94991</v>
      </c>
      <c r="B96" s="841" t="s">
        <v>273</v>
      </c>
      <c r="C96" s="841"/>
      <c r="D96" s="841"/>
      <c r="E96" s="841"/>
      <c r="F96" s="841"/>
      <c r="G96" s="841"/>
      <c r="H96" s="841"/>
      <c r="I96" s="841"/>
      <c r="J96" s="841"/>
      <c r="K96" s="841"/>
      <c r="L96" s="590">
        <v>2.3548800000000005</v>
      </c>
      <c r="M96" s="591" t="s">
        <v>49</v>
      </c>
      <c r="N96" s="338"/>
    </row>
    <row r="97" spans="1:17" x14ac:dyDescent="0.25">
      <c r="L97" s="569"/>
      <c r="M97" s="583"/>
      <c r="N97" s="338"/>
    </row>
    <row r="98" spans="1:17" x14ac:dyDescent="0.25">
      <c r="A98" s="641"/>
      <c r="C98" s="562" t="s">
        <v>139</v>
      </c>
      <c r="D98" s="307" t="s">
        <v>140</v>
      </c>
      <c r="E98" s="562" t="s">
        <v>340</v>
      </c>
      <c r="F98" s="307" t="s">
        <v>140</v>
      </c>
      <c r="G98" s="562" t="s">
        <v>269</v>
      </c>
      <c r="H98" s="307" t="s">
        <v>140</v>
      </c>
      <c r="I98" s="562" t="s">
        <v>271</v>
      </c>
      <c r="J98" s="563" t="s">
        <v>145</v>
      </c>
      <c r="K98" s="562" t="s">
        <v>272</v>
      </c>
      <c r="L98" s="569"/>
      <c r="M98" s="583"/>
      <c r="N98" s="338"/>
    </row>
    <row r="99" spans="1:17" x14ac:dyDescent="0.25">
      <c r="A99" s="648"/>
      <c r="B99" s="642" t="s">
        <v>274</v>
      </c>
      <c r="C99" s="267">
        <v>4.46</v>
      </c>
      <c r="E99" s="566">
        <v>1.1000000000000001</v>
      </c>
      <c r="F99" s="307"/>
      <c r="G99" s="566">
        <v>0.08</v>
      </c>
      <c r="H99" s="563"/>
      <c r="I99" s="307">
        <v>6</v>
      </c>
      <c r="K99" s="564">
        <v>2.3548800000000005</v>
      </c>
      <c r="L99" s="569"/>
      <c r="M99" s="583"/>
      <c r="N99" s="338"/>
    </row>
    <row r="100" spans="1:17" x14ac:dyDescent="0.25">
      <c r="A100" s="641"/>
      <c r="B100" s="642"/>
      <c r="C100" s="562"/>
      <c r="D100" s="307"/>
      <c r="E100" s="562"/>
      <c r="F100" s="307"/>
      <c r="G100" s="562"/>
      <c r="H100" s="563"/>
      <c r="I100" s="562"/>
      <c r="K100" s="564"/>
      <c r="L100" s="569"/>
      <c r="M100" s="583"/>
      <c r="N100" s="338"/>
    </row>
    <row r="101" spans="1:17" x14ac:dyDescent="0.25">
      <c r="C101" s="562" t="s">
        <v>139</v>
      </c>
      <c r="D101" s="307" t="s">
        <v>140</v>
      </c>
      <c r="E101" s="562" t="s">
        <v>141</v>
      </c>
      <c r="F101" s="307" t="s">
        <v>140</v>
      </c>
      <c r="G101" s="562" t="s">
        <v>271</v>
      </c>
      <c r="H101" s="563" t="s">
        <v>145</v>
      </c>
      <c r="I101" s="562" t="s">
        <v>142</v>
      </c>
      <c r="K101" s="564"/>
      <c r="L101" s="569"/>
      <c r="M101" s="583"/>
      <c r="N101" s="338"/>
    </row>
    <row r="102" spans="1:17" x14ac:dyDescent="0.25">
      <c r="A102" s="648"/>
      <c r="B102" s="642" t="s">
        <v>275</v>
      </c>
      <c r="C102" s="566">
        <v>1.2</v>
      </c>
      <c r="D102" s="566"/>
      <c r="E102" s="566">
        <v>0.25</v>
      </c>
      <c r="F102" s="566"/>
      <c r="G102" s="566">
        <v>6</v>
      </c>
      <c r="I102" s="594">
        <v>1.7999999999999998</v>
      </c>
      <c r="K102" s="564"/>
      <c r="L102" s="569"/>
      <c r="M102" s="583"/>
      <c r="N102" s="338"/>
    </row>
    <row r="103" spans="1:17" ht="15.75" thickBot="1" x14ac:dyDescent="0.3">
      <c r="A103" s="565"/>
      <c r="B103" s="642"/>
      <c r="C103" s="566"/>
      <c r="D103" s="566"/>
      <c r="E103" s="566"/>
      <c r="F103" s="566"/>
      <c r="G103" s="566"/>
      <c r="I103" s="566"/>
      <c r="K103" s="564"/>
      <c r="L103" s="569"/>
      <c r="M103" s="583"/>
      <c r="N103" s="338"/>
    </row>
    <row r="104" spans="1:17" s="328" customFormat="1" ht="15.75" customHeight="1" x14ac:dyDescent="0.2">
      <c r="A104" s="571" t="s">
        <v>341</v>
      </c>
      <c r="B104" s="844" t="s">
        <v>55</v>
      </c>
      <c r="C104" s="844"/>
      <c r="D104" s="844"/>
      <c r="E104" s="844"/>
      <c r="F104" s="844"/>
      <c r="G104" s="844"/>
      <c r="H104" s="844"/>
      <c r="I104" s="844"/>
      <c r="J104" s="844"/>
      <c r="K104" s="844"/>
      <c r="L104" s="844"/>
      <c r="M104" s="845"/>
      <c r="N104" s="327"/>
      <c r="O104" s="312"/>
      <c r="P104" s="356"/>
      <c r="Q104" s="356"/>
    </row>
    <row r="105" spans="1:17" ht="28.5" customHeight="1" x14ac:dyDescent="0.25">
      <c r="A105" s="572">
        <v>5213409</v>
      </c>
      <c r="B105" s="841" t="s">
        <v>171</v>
      </c>
      <c r="C105" s="841"/>
      <c r="D105" s="841"/>
      <c r="E105" s="841"/>
      <c r="F105" s="841"/>
      <c r="G105" s="841"/>
      <c r="H105" s="841"/>
      <c r="I105" s="841"/>
      <c r="J105" s="841"/>
      <c r="K105" s="841"/>
      <c r="L105" s="590"/>
      <c r="M105" s="591"/>
      <c r="O105" s="351"/>
      <c r="P105" s="834"/>
      <c r="Q105" s="834"/>
    </row>
    <row r="106" spans="1:17" s="356" customFormat="1" ht="12.75" x14ac:dyDescent="0.2">
      <c r="A106" s="575" t="s">
        <v>172</v>
      </c>
      <c r="B106" s="610" t="s">
        <v>153</v>
      </c>
      <c r="C106" s="610"/>
      <c r="D106" s="610" t="s">
        <v>152</v>
      </c>
      <c r="E106" s="307"/>
      <c r="F106" s="610" t="s">
        <v>173</v>
      </c>
      <c r="G106" s="307"/>
      <c r="H106" s="601"/>
      <c r="I106" s="307"/>
      <c r="J106" s="267"/>
      <c r="K106" s="307"/>
      <c r="L106" s="593">
        <v>32.160000000000004</v>
      </c>
      <c r="M106" s="611" t="s">
        <v>62</v>
      </c>
      <c r="N106" s="540"/>
    </row>
    <row r="107" spans="1:17" s="356" customFormat="1" ht="12.75" x14ac:dyDescent="0.2">
      <c r="A107" s="565" t="s">
        <v>326</v>
      </c>
      <c r="B107" s="564">
        <v>6.7</v>
      </c>
      <c r="C107" s="307" t="s">
        <v>140</v>
      </c>
      <c r="D107" s="566">
        <v>4</v>
      </c>
      <c r="E107" s="307" t="s">
        <v>140</v>
      </c>
      <c r="F107" s="601">
        <v>2</v>
      </c>
      <c r="G107" s="307" t="s">
        <v>145</v>
      </c>
      <c r="H107" s="601">
        <v>53.6</v>
      </c>
      <c r="I107" s="307" t="s">
        <v>140</v>
      </c>
      <c r="J107" s="612">
        <v>0.4</v>
      </c>
      <c r="K107" s="307" t="s">
        <v>145</v>
      </c>
      <c r="L107" s="601">
        <v>21.44</v>
      </c>
      <c r="M107" s="613" t="s">
        <v>62</v>
      </c>
      <c r="N107" s="540"/>
    </row>
    <row r="108" spans="1:17" s="356" customFormat="1" ht="12.75" x14ac:dyDescent="0.2">
      <c r="A108" s="565" t="s">
        <v>334</v>
      </c>
      <c r="B108" s="564">
        <v>6.7</v>
      </c>
      <c r="C108" s="307" t="s">
        <v>140</v>
      </c>
      <c r="D108" s="566">
        <v>4</v>
      </c>
      <c r="E108" s="307" t="s">
        <v>140</v>
      </c>
      <c r="F108" s="601">
        <v>1</v>
      </c>
      <c r="G108" s="307" t="s">
        <v>145</v>
      </c>
      <c r="H108" s="601">
        <v>26.8</v>
      </c>
      <c r="I108" s="307" t="s">
        <v>140</v>
      </c>
      <c r="J108" s="612">
        <v>0.4</v>
      </c>
      <c r="K108" s="307" t="s">
        <v>145</v>
      </c>
      <c r="L108" s="601">
        <v>10.72</v>
      </c>
      <c r="M108" s="613"/>
      <c r="N108" s="540"/>
    </row>
    <row r="109" spans="1:17" s="356" customFormat="1" ht="12.75" x14ac:dyDescent="0.2">
      <c r="A109" s="575"/>
      <c r="B109" s="564"/>
      <c r="C109" s="307"/>
      <c r="D109" s="566"/>
      <c r="E109" s="307"/>
      <c r="F109" s="601"/>
      <c r="G109" s="307"/>
      <c r="H109" s="601"/>
      <c r="I109" s="307"/>
      <c r="J109" s="267"/>
      <c r="K109" s="307"/>
      <c r="L109" s="612"/>
      <c r="M109" s="583"/>
      <c r="N109" s="540"/>
    </row>
    <row r="110" spans="1:17" ht="22.5" customHeight="1" x14ac:dyDescent="0.25">
      <c r="A110" s="575" t="s">
        <v>174</v>
      </c>
      <c r="B110" s="610" t="s">
        <v>153</v>
      </c>
      <c r="C110" s="610"/>
      <c r="D110" s="610" t="s">
        <v>152</v>
      </c>
      <c r="E110" s="610"/>
      <c r="F110" s="610" t="s">
        <v>173</v>
      </c>
      <c r="H110" s="614" t="s">
        <v>175</v>
      </c>
      <c r="I110" s="614"/>
      <c r="J110" s="569" t="s">
        <v>176</v>
      </c>
      <c r="K110" s="569"/>
      <c r="L110" s="569">
        <v>5.0250000000000004</v>
      </c>
      <c r="M110" s="611" t="s">
        <v>62</v>
      </c>
      <c r="O110" s="365"/>
      <c r="P110" s="838"/>
      <c r="Q110" s="838"/>
    </row>
    <row r="111" spans="1:17" s="356" customFormat="1" ht="12.75" x14ac:dyDescent="0.2">
      <c r="A111" s="565" t="s">
        <v>326</v>
      </c>
      <c r="B111" s="564">
        <v>6.7</v>
      </c>
      <c r="C111" s="307" t="s">
        <v>140</v>
      </c>
      <c r="D111" s="566">
        <v>1.5</v>
      </c>
      <c r="E111" s="307" t="s">
        <v>140</v>
      </c>
      <c r="F111" s="601">
        <v>1</v>
      </c>
      <c r="G111" s="307" t="s">
        <v>145</v>
      </c>
      <c r="H111" s="336">
        <v>10.050000000000001</v>
      </c>
      <c r="I111" s="307" t="s">
        <v>62</v>
      </c>
      <c r="J111" s="612">
        <v>0.5</v>
      </c>
      <c r="K111" s="307" t="s">
        <v>145</v>
      </c>
      <c r="L111" s="336">
        <v>5.0250000000000004</v>
      </c>
      <c r="M111" s="562" t="s">
        <v>62</v>
      </c>
    </row>
    <row r="112" spans="1:17" s="356" customFormat="1" ht="12.75" x14ac:dyDescent="0.2">
      <c r="A112" s="565" t="s">
        <v>334</v>
      </c>
      <c r="B112" s="564" t="s">
        <v>342</v>
      </c>
      <c r="C112" s="307"/>
      <c r="D112" s="594" t="s">
        <v>342</v>
      </c>
      <c r="E112" s="307"/>
      <c r="F112" s="601" t="s">
        <v>342</v>
      </c>
      <c r="G112" s="307"/>
      <c r="H112" s="564" t="s">
        <v>342</v>
      </c>
      <c r="I112" s="307"/>
      <c r="J112" s="612"/>
      <c r="K112" s="569"/>
      <c r="L112" s="307"/>
      <c r="M112" s="360"/>
    </row>
    <row r="113" spans="1:17" s="356" customFormat="1" ht="13.5" thickBot="1" x14ac:dyDescent="0.25">
      <c r="A113" s="541"/>
      <c r="B113" s="624"/>
      <c r="C113" s="542"/>
      <c r="D113" s="543"/>
      <c r="E113" s="542"/>
      <c r="F113" s="544"/>
      <c r="G113" s="542"/>
      <c r="H113" s="543"/>
      <c r="I113" s="542"/>
      <c r="J113" s="545"/>
      <c r="K113" s="542"/>
      <c r="L113" s="546"/>
      <c r="M113" s="547"/>
      <c r="N113" s="307"/>
    </row>
    <row r="114" spans="1:17" s="328" customFormat="1" ht="0.75" hidden="1" customHeight="1" thickBot="1" x14ac:dyDescent="0.3">
      <c r="A114" s="571" t="s">
        <v>177</v>
      </c>
      <c r="B114" s="850" t="s">
        <v>67</v>
      </c>
      <c r="C114" s="850"/>
      <c r="D114" s="850"/>
      <c r="E114" s="850"/>
      <c r="F114" s="850"/>
      <c r="G114" s="850"/>
      <c r="H114" s="850"/>
      <c r="I114" s="850"/>
      <c r="J114" s="850"/>
      <c r="K114" s="850"/>
      <c r="L114" s="850"/>
      <c r="M114" s="851"/>
      <c r="N114" s="327"/>
      <c r="O114" s="267"/>
      <c r="P114" s="268"/>
    </row>
    <row r="115" spans="1:17" ht="12.75" hidden="1" customHeight="1" x14ac:dyDescent="0.25">
      <c r="A115" s="619" t="s">
        <v>70</v>
      </c>
      <c r="B115" s="854" t="s">
        <v>178</v>
      </c>
      <c r="C115" s="854"/>
      <c r="D115" s="854"/>
      <c r="E115" s="854"/>
      <c r="F115" s="854"/>
      <c r="G115" s="854"/>
      <c r="H115" s="854"/>
      <c r="I115" s="854"/>
      <c r="J115" s="854"/>
      <c r="K115" s="854"/>
      <c r="L115" s="620">
        <v>0</v>
      </c>
      <c r="M115" s="621" t="s">
        <v>164</v>
      </c>
      <c r="O115" s="351"/>
      <c r="P115" s="834"/>
      <c r="Q115" s="834"/>
    </row>
    <row r="116" spans="1:17" ht="14.25" hidden="1" customHeight="1" x14ac:dyDescent="0.25">
      <c r="A116" s="575"/>
      <c r="B116" s="562" t="s">
        <v>165</v>
      </c>
      <c r="D116" s="593" t="s">
        <v>166</v>
      </c>
      <c r="E116" s="267"/>
      <c r="F116" s="593" t="s">
        <v>103</v>
      </c>
      <c r="G116" s="563"/>
      <c r="H116" s="593" t="s">
        <v>146</v>
      </c>
      <c r="I116" s="564"/>
      <c r="K116" s="564"/>
      <c r="M116" s="309"/>
      <c r="N116" s="310"/>
    </row>
    <row r="117" spans="1:17" hidden="1" x14ac:dyDescent="0.25">
      <c r="A117" s="575"/>
      <c r="B117" s="566"/>
      <c r="C117" s="307" t="s">
        <v>140</v>
      </c>
      <c r="D117" s="566"/>
      <c r="E117" s="267"/>
      <c r="F117" s="622">
        <v>0</v>
      </c>
      <c r="G117" s="563" t="s">
        <v>145</v>
      </c>
      <c r="H117" s="595">
        <v>0</v>
      </c>
      <c r="I117" s="562" t="s">
        <v>164</v>
      </c>
      <c r="K117" s="564"/>
      <c r="L117" s="569"/>
      <c r="M117" s="583"/>
      <c r="N117" s="338"/>
    </row>
    <row r="118" spans="1:17" ht="15.75" hidden="1" thickBot="1" x14ac:dyDescent="0.3">
      <c r="A118" s="623"/>
      <c r="B118" s="624"/>
      <c r="C118" s="542"/>
      <c r="D118" s="625"/>
      <c r="E118" s="542"/>
      <c r="F118" s="626"/>
      <c r="G118" s="542"/>
      <c r="H118" s="627"/>
      <c r="I118" s="542"/>
      <c r="J118" s="628"/>
      <c r="K118" s="629"/>
      <c r="L118" s="630"/>
      <c r="M118" s="631"/>
      <c r="N118" s="338"/>
    </row>
    <row r="119" spans="1:17" ht="15.75" hidden="1" thickBot="1" x14ac:dyDescent="0.3">
      <c r="A119" s="605" t="s">
        <v>206</v>
      </c>
      <c r="B119" s="850" t="s">
        <v>207</v>
      </c>
      <c r="C119" s="850"/>
      <c r="D119" s="850"/>
      <c r="E119" s="850"/>
      <c r="F119" s="850"/>
      <c r="G119" s="850"/>
      <c r="H119" s="850"/>
      <c r="I119" s="850"/>
      <c r="J119" s="850"/>
      <c r="K119" s="850"/>
      <c r="L119" s="850"/>
      <c r="M119" s="851"/>
      <c r="N119" s="338"/>
    </row>
    <row r="120" spans="1:17" ht="29.25" hidden="1" customHeight="1" x14ac:dyDescent="0.25">
      <c r="A120" s="589">
        <v>50400</v>
      </c>
      <c r="B120" s="841" t="s">
        <v>208</v>
      </c>
      <c r="C120" s="841"/>
      <c r="D120" s="841"/>
      <c r="E120" s="841"/>
      <c r="F120" s="841"/>
      <c r="G120" s="841"/>
      <c r="H120" s="841"/>
      <c r="I120" s="841"/>
      <c r="J120" s="841"/>
      <c r="K120" s="841"/>
      <c r="L120" s="590">
        <v>7.2152250000000002</v>
      </c>
      <c r="M120" s="591" t="s">
        <v>49</v>
      </c>
      <c r="N120" s="338"/>
    </row>
    <row r="121" spans="1:17" hidden="1" x14ac:dyDescent="0.25">
      <c r="A121" s="592"/>
      <c r="B121" s="562"/>
      <c r="D121" s="562" t="s">
        <v>161</v>
      </c>
      <c r="F121" s="593" t="s">
        <v>163</v>
      </c>
      <c r="G121" s="563"/>
      <c r="H121" s="593" t="s">
        <v>146</v>
      </c>
      <c r="I121" s="564"/>
      <c r="K121" s="564"/>
      <c r="M121" s="309"/>
      <c r="N121" s="338"/>
    </row>
    <row r="122" spans="1:17" hidden="1" x14ac:dyDescent="0.25">
      <c r="A122" s="592"/>
      <c r="B122" s="564"/>
      <c r="D122" s="566">
        <v>144.30449999999999</v>
      </c>
      <c r="E122" s="307" t="s">
        <v>140</v>
      </c>
      <c r="F122" s="601">
        <v>0.05</v>
      </c>
      <c r="G122" s="307" t="s">
        <v>145</v>
      </c>
      <c r="H122" s="595">
        <v>7.2152250000000002</v>
      </c>
      <c r="I122" s="569" t="s">
        <v>49</v>
      </c>
      <c r="K122" s="564"/>
      <c r="L122" s="569"/>
      <c r="M122" s="583"/>
      <c r="N122" s="338"/>
    </row>
    <row r="123" spans="1:17" hidden="1" x14ac:dyDescent="0.25">
      <c r="A123" s="592"/>
      <c r="B123" s="566"/>
      <c r="D123" s="566"/>
      <c r="F123" s="596"/>
      <c r="G123" s="563"/>
      <c r="H123" s="336"/>
      <c r="K123" s="564"/>
      <c r="L123" s="564"/>
      <c r="M123" s="597"/>
      <c r="N123" s="338"/>
    </row>
    <row r="124" spans="1:17" ht="25.5" hidden="1" customHeight="1" x14ac:dyDescent="0.25">
      <c r="A124" s="589">
        <v>41100</v>
      </c>
      <c r="B124" s="853" t="s">
        <v>209</v>
      </c>
      <c r="C124" s="853"/>
      <c r="D124" s="853"/>
      <c r="E124" s="853"/>
      <c r="F124" s="853"/>
      <c r="G124" s="853"/>
      <c r="H124" s="853"/>
      <c r="I124" s="853"/>
      <c r="J124" s="853"/>
      <c r="K124" s="853"/>
      <c r="L124" s="590">
        <v>50.506574999999991</v>
      </c>
      <c r="M124" s="591" t="s">
        <v>49</v>
      </c>
      <c r="N124" s="338"/>
    </row>
    <row r="125" spans="1:17" hidden="1" x14ac:dyDescent="0.25">
      <c r="A125" s="575"/>
      <c r="B125" s="562"/>
      <c r="D125" s="562" t="s">
        <v>161</v>
      </c>
      <c r="F125" s="562" t="s">
        <v>163</v>
      </c>
      <c r="G125" s="563"/>
      <c r="H125" s="593" t="s">
        <v>146</v>
      </c>
      <c r="I125" s="564"/>
      <c r="K125" s="564"/>
      <c r="M125" s="309"/>
      <c r="N125" s="338"/>
    </row>
    <row r="126" spans="1:17" hidden="1" x14ac:dyDescent="0.25">
      <c r="A126" s="575"/>
      <c r="B126" s="566"/>
      <c r="D126" s="566">
        <v>144.30449999999999</v>
      </c>
      <c r="E126" s="307" t="s">
        <v>140</v>
      </c>
      <c r="F126" s="566">
        <v>0.35</v>
      </c>
      <c r="G126" s="307" t="s">
        <v>145</v>
      </c>
      <c r="H126" s="595">
        <v>50.506574999999991</v>
      </c>
      <c r="I126" s="569" t="s">
        <v>49</v>
      </c>
      <c r="L126" s="569"/>
      <c r="M126" s="583"/>
      <c r="N126" s="338"/>
    </row>
    <row r="127" spans="1:17" hidden="1" x14ac:dyDescent="0.25">
      <c r="A127" s="575"/>
      <c r="B127" s="566"/>
      <c r="D127" s="566"/>
      <c r="F127" s="566"/>
      <c r="G127" s="563"/>
      <c r="H127" s="336"/>
      <c r="K127" s="564"/>
      <c r="L127" s="569"/>
      <c r="M127" s="583"/>
      <c r="N127" s="338"/>
    </row>
    <row r="128" spans="1:17" hidden="1" x14ac:dyDescent="0.25">
      <c r="A128" s="572">
        <v>57807</v>
      </c>
      <c r="B128" s="841" t="s">
        <v>240</v>
      </c>
      <c r="C128" s="841"/>
      <c r="D128" s="841"/>
      <c r="E128" s="841"/>
      <c r="F128" s="841"/>
      <c r="G128" s="841"/>
      <c r="H128" s="841"/>
      <c r="I128" s="841"/>
      <c r="J128" s="841"/>
      <c r="K128" s="841"/>
      <c r="L128" s="590">
        <v>57.721800000000002</v>
      </c>
      <c r="M128" s="591" t="s">
        <v>114</v>
      </c>
      <c r="N128" s="338"/>
    </row>
    <row r="129" spans="1:14" ht="12" hidden="1" customHeight="1" x14ac:dyDescent="0.25">
      <c r="A129" s="575"/>
      <c r="C129" s="267"/>
      <c r="D129" s="562" t="s">
        <v>49</v>
      </c>
      <c r="F129" s="562" t="s">
        <v>159</v>
      </c>
      <c r="G129" s="563"/>
      <c r="H129" s="593" t="s">
        <v>146</v>
      </c>
      <c r="I129" s="564"/>
      <c r="K129" s="564"/>
      <c r="M129" s="309"/>
      <c r="N129" s="338"/>
    </row>
    <row r="130" spans="1:14" hidden="1" x14ac:dyDescent="0.25">
      <c r="A130" s="575"/>
      <c r="C130" s="267"/>
      <c r="D130" s="566">
        <v>7.2152250000000002</v>
      </c>
      <c r="E130" s="307" t="s">
        <v>140</v>
      </c>
      <c r="F130" s="566">
        <v>8</v>
      </c>
      <c r="G130" s="563" t="s">
        <v>145</v>
      </c>
      <c r="H130" s="595">
        <v>57.721800000000002</v>
      </c>
      <c r="I130" s="562" t="s">
        <v>167</v>
      </c>
      <c r="K130" s="564"/>
      <c r="L130" s="569"/>
      <c r="M130" s="583"/>
      <c r="N130" s="338"/>
    </row>
    <row r="131" spans="1:14" hidden="1" x14ac:dyDescent="0.25">
      <c r="A131" s="575"/>
      <c r="B131" s="607"/>
      <c r="C131" s="594"/>
      <c r="D131" s="310"/>
      <c r="E131" s="594"/>
      <c r="G131" s="608"/>
      <c r="H131" s="609"/>
      <c r="K131" s="594"/>
      <c r="L131" s="564"/>
      <c r="M131" s="597"/>
      <c r="N131" s="338"/>
    </row>
    <row r="132" spans="1:14" hidden="1" x14ac:dyDescent="0.25">
      <c r="A132" s="572" t="s">
        <v>231</v>
      </c>
      <c r="B132" s="841" t="s">
        <v>232</v>
      </c>
      <c r="C132" s="841"/>
      <c r="D132" s="841"/>
      <c r="E132" s="841"/>
      <c r="F132" s="841"/>
      <c r="G132" s="841"/>
      <c r="H132" s="841"/>
      <c r="I132" s="841"/>
      <c r="J132" s="841"/>
      <c r="K132" s="841"/>
      <c r="L132" s="590">
        <v>64.506574999999998</v>
      </c>
      <c r="M132" s="591" t="s">
        <v>49</v>
      </c>
      <c r="N132" s="338"/>
    </row>
    <row r="133" spans="1:14" hidden="1" x14ac:dyDescent="0.25">
      <c r="A133" s="575"/>
      <c r="B133" s="562"/>
      <c r="D133" s="562" t="s">
        <v>161</v>
      </c>
      <c r="F133" s="562" t="s">
        <v>163</v>
      </c>
      <c r="G133" s="608"/>
      <c r="H133" s="593" t="s">
        <v>146</v>
      </c>
      <c r="K133" s="594"/>
      <c r="L133" s="564"/>
      <c r="M133" s="597"/>
      <c r="N133" s="338"/>
    </row>
    <row r="134" spans="1:14" hidden="1" x14ac:dyDescent="0.25">
      <c r="A134" s="575"/>
      <c r="B134" s="607"/>
      <c r="C134" s="594"/>
      <c r="D134" s="566">
        <v>144.30449999999999</v>
      </c>
      <c r="E134" s="594" t="s">
        <v>214</v>
      </c>
      <c r="F134" s="382">
        <v>0.35</v>
      </c>
      <c r="G134" s="608" t="s">
        <v>145</v>
      </c>
      <c r="H134" s="569">
        <v>50.506574999999991</v>
      </c>
      <c r="I134" s="562" t="s">
        <v>49</v>
      </c>
      <c r="K134" s="594"/>
      <c r="L134" s="564"/>
      <c r="M134" s="597"/>
      <c r="N134" s="338"/>
    </row>
    <row r="135" spans="1:14" hidden="1" x14ac:dyDescent="0.25">
      <c r="A135" s="575"/>
      <c r="B135" s="607"/>
      <c r="C135" s="594"/>
      <c r="D135" s="566"/>
      <c r="E135" s="594"/>
      <c r="G135" s="608"/>
      <c r="H135" s="609"/>
      <c r="K135" s="594"/>
      <c r="L135" s="564"/>
      <c r="M135" s="597"/>
      <c r="N135" s="338"/>
    </row>
    <row r="136" spans="1:14" hidden="1" x14ac:dyDescent="0.25">
      <c r="A136" s="592"/>
      <c r="B136" s="562" t="s">
        <v>152</v>
      </c>
      <c r="D136" s="562" t="s">
        <v>153</v>
      </c>
      <c r="E136" s="563"/>
      <c r="F136" s="593" t="s">
        <v>163</v>
      </c>
      <c r="G136" s="564"/>
      <c r="H136" s="609"/>
      <c r="K136" s="594"/>
      <c r="L136" s="564"/>
      <c r="M136" s="597"/>
      <c r="N136" s="338"/>
    </row>
    <row r="137" spans="1:14" hidden="1" x14ac:dyDescent="0.25">
      <c r="A137" s="592" t="s">
        <v>218</v>
      </c>
      <c r="B137" s="594">
        <v>100</v>
      </c>
      <c r="C137" s="307" t="s">
        <v>140</v>
      </c>
      <c r="D137" s="564">
        <v>0.7</v>
      </c>
      <c r="E137" s="307" t="s">
        <v>214</v>
      </c>
      <c r="F137" s="564">
        <v>0.2</v>
      </c>
      <c r="G137" s="563" t="s">
        <v>145</v>
      </c>
      <c r="H137" s="569">
        <v>14</v>
      </c>
      <c r="I137" s="562" t="s">
        <v>49</v>
      </c>
      <c r="K137" s="594"/>
      <c r="L137" s="564"/>
      <c r="M137" s="597"/>
      <c r="N137" s="338"/>
    </row>
    <row r="138" spans="1:14" hidden="1" x14ac:dyDescent="0.25">
      <c r="A138" s="575"/>
      <c r="B138" s="607"/>
      <c r="C138" s="594"/>
      <c r="D138" s="310"/>
      <c r="E138" s="594"/>
      <c r="G138" s="608"/>
      <c r="H138" s="609"/>
      <c r="K138" s="594"/>
      <c r="L138" s="564"/>
      <c r="M138" s="597"/>
      <c r="N138" s="338"/>
    </row>
    <row r="139" spans="1:14" hidden="1" x14ac:dyDescent="0.25">
      <c r="A139" s="589">
        <v>140203</v>
      </c>
      <c r="B139" s="841" t="s">
        <v>210</v>
      </c>
      <c r="C139" s="841"/>
      <c r="D139" s="841"/>
      <c r="E139" s="841"/>
      <c r="F139" s="841"/>
      <c r="G139" s="841"/>
      <c r="H139" s="841"/>
      <c r="I139" s="841"/>
      <c r="J139" s="841"/>
      <c r="K139" s="841"/>
      <c r="L139" s="590">
        <v>43.291349999999994</v>
      </c>
      <c r="M139" s="591" t="s">
        <v>49</v>
      </c>
      <c r="N139" s="338"/>
    </row>
    <row r="140" spans="1:14" hidden="1" x14ac:dyDescent="0.25">
      <c r="A140" s="575"/>
      <c r="C140" s="267"/>
      <c r="D140" s="562" t="s">
        <v>161</v>
      </c>
      <c r="F140" s="562" t="s">
        <v>163</v>
      </c>
      <c r="G140" s="563"/>
      <c r="H140" s="593" t="s">
        <v>146</v>
      </c>
      <c r="I140" s="564"/>
      <c r="K140" s="564"/>
      <c r="M140" s="309"/>
      <c r="N140" s="338"/>
    </row>
    <row r="141" spans="1:14" hidden="1" x14ac:dyDescent="0.25">
      <c r="A141" s="575"/>
      <c r="C141" s="267"/>
      <c r="D141" s="566">
        <v>144.30449999999999</v>
      </c>
      <c r="E141" s="307" t="s">
        <v>140</v>
      </c>
      <c r="F141" s="566">
        <v>0.3</v>
      </c>
      <c r="G141" s="307" t="s">
        <v>145</v>
      </c>
      <c r="H141" s="595">
        <v>43.291349999999994</v>
      </c>
      <c r="I141" s="569" t="s">
        <v>49</v>
      </c>
      <c r="K141" s="564"/>
      <c r="L141" s="569"/>
      <c r="M141" s="583"/>
      <c r="N141" s="338"/>
    </row>
    <row r="142" spans="1:14" hidden="1" x14ac:dyDescent="0.25">
      <c r="A142" s="575"/>
      <c r="C142" s="267"/>
      <c r="D142" s="566"/>
      <c r="F142" s="566"/>
      <c r="G142" s="563"/>
      <c r="H142" s="595"/>
      <c r="I142" s="562"/>
      <c r="K142" s="564"/>
      <c r="L142" s="569"/>
      <c r="M142" s="583"/>
      <c r="N142" s="338"/>
    </row>
    <row r="143" spans="1:14" hidden="1" x14ac:dyDescent="0.25">
      <c r="A143" s="589">
        <v>52501</v>
      </c>
      <c r="B143" s="841" t="s">
        <v>212</v>
      </c>
      <c r="C143" s="841"/>
      <c r="D143" s="841"/>
      <c r="E143" s="841"/>
      <c r="F143" s="841"/>
      <c r="G143" s="841"/>
      <c r="H143" s="841"/>
      <c r="I143" s="841"/>
      <c r="J143" s="841"/>
      <c r="K143" s="841"/>
      <c r="L143" s="590">
        <v>0.36076125000000003</v>
      </c>
      <c r="M143" s="591" t="s">
        <v>49</v>
      </c>
      <c r="N143" s="338"/>
    </row>
    <row r="144" spans="1:14" hidden="1" x14ac:dyDescent="0.25">
      <c r="A144" s="575"/>
      <c r="C144" s="267"/>
      <c r="D144" s="562" t="s">
        <v>49</v>
      </c>
      <c r="F144" s="562" t="s">
        <v>213</v>
      </c>
      <c r="G144" s="563"/>
      <c r="H144" s="593" t="s">
        <v>146</v>
      </c>
      <c r="I144" s="562"/>
      <c r="K144" s="564"/>
      <c r="L144" s="569"/>
      <c r="M144" s="583"/>
      <c r="N144" s="338"/>
    </row>
    <row r="145" spans="1:14" hidden="1" x14ac:dyDescent="0.25">
      <c r="A145" s="575"/>
      <c r="C145" s="267"/>
      <c r="D145" s="566">
        <v>7.2152250000000002</v>
      </c>
      <c r="E145" s="307" t="s">
        <v>214</v>
      </c>
      <c r="F145" s="566">
        <v>0.05</v>
      </c>
      <c r="G145" s="563" t="s">
        <v>145</v>
      </c>
      <c r="H145" s="595">
        <v>0.36076125000000003</v>
      </c>
      <c r="I145" s="569" t="s">
        <v>49</v>
      </c>
      <c r="K145" s="564"/>
      <c r="L145" s="569"/>
      <c r="M145" s="583"/>
      <c r="N145" s="338"/>
    </row>
    <row r="146" spans="1:14" hidden="1" x14ac:dyDescent="0.25">
      <c r="A146" s="575"/>
      <c r="C146" s="267"/>
      <c r="D146" s="566"/>
      <c r="F146" s="566"/>
      <c r="G146" s="563"/>
      <c r="H146" s="595"/>
      <c r="I146" s="562"/>
      <c r="K146" s="564"/>
      <c r="L146" s="569"/>
      <c r="M146" s="583"/>
      <c r="N146" s="338"/>
    </row>
    <row r="147" spans="1:14" ht="23.25" hidden="1" customHeight="1" x14ac:dyDescent="0.25">
      <c r="A147" s="589">
        <v>57901</v>
      </c>
      <c r="B147" s="841" t="s">
        <v>215</v>
      </c>
      <c r="C147" s="841"/>
      <c r="D147" s="841"/>
      <c r="E147" s="841"/>
      <c r="F147" s="841"/>
      <c r="G147" s="841"/>
      <c r="H147" s="841"/>
      <c r="I147" s="841"/>
      <c r="J147" s="841"/>
      <c r="K147" s="841"/>
      <c r="L147" s="590">
        <v>0.36076125000000003</v>
      </c>
      <c r="M147" s="591" t="s">
        <v>49</v>
      </c>
      <c r="N147" s="338"/>
    </row>
    <row r="148" spans="1:14" hidden="1" x14ac:dyDescent="0.25">
      <c r="A148" s="575"/>
      <c r="C148" s="267"/>
      <c r="D148" s="562" t="s">
        <v>49</v>
      </c>
      <c r="F148" s="562" t="s">
        <v>159</v>
      </c>
      <c r="G148" s="563"/>
      <c r="H148" s="593" t="s">
        <v>146</v>
      </c>
      <c r="I148" s="564"/>
      <c r="K148" s="564"/>
      <c r="L148" s="569"/>
      <c r="M148" s="583"/>
      <c r="N148" s="338"/>
    </row>
    <row r="149" spans="1:14" ht="14.25" hidden="1" customHeight="1" x14ac:dyDescent="0.25">
      <c r="A149" s="575"/>
      <c r="C149" s="267"/>
      <c r="D149" s="566">
        <v>0.36076125000000003</v>
      </c>
      <c r="E149" s="307" t="s">
        <v>140</v>
      </c>
      <c r="F149" s="566">
        <v>1</v>
      </c>
      <c r="G149" s="563" t="s">
        <v>145</v>
      </c>
      <c r="H149" s="595">
        <v>0.36076125000000003</v>
      </c>
      <c r="I149" s="562" t="s">
        <v>49</v>
      </c>
      <c r="K149" s="564"/>
      <c r="L149" s="569"/>
      <c r="M149" s="583"/>
      <c r="N149" s="338"/>
    </row>
    <row r="150" spans="1:14" hidden="1" x14ac:dyDescent="0.25">
      <c r="A150" s="575"/>
      <c r="C150" s="267"/>
      <c r="D150" s="566"/>
      <c r="F150" s="566"/>
      <c r="G150" s="563"/>
      <c r="H150" s="595"/>
      <c r="I150" s="562"/>
      <c r="K150" s="564"/>
      <c r="L150" s="569"/>
      <c r="M150" s="583"/>
      <c r="N150" s="338"/>
    </row>
    <row r="151" spans="1:14" ht="23.25" hidden="1" customHeight="1" x14ac:dyDescent="0.25">
      <c r="A151" s="589">
        <v>57907</v>
      </c>
      <c r="B151" s="841" t="s">
        <v>216</v>
      </c>
      <c r="C151" s="841"/>
      <c r="D151" s="841"/>
      <c r="E151" s="841"/>
      <c r="F151" s="841"/>
      <c r="G151" s="841"/>
      <c r="H151" s="841"/>
      <c r="I151" s="841"/>
      <c r="J151" s="841"/>
      <c r="K151" s="841"/>
      <c r="L151" s="590">
        <v>13.189431300000003</v>
      </c>
      <c r="M151" s="591" t="s">
        <v>114</v>
      </c>
      <c r="N151" s="338"/>
    </row>
    <row r="152" spans="1:14" hidden="1" x14ac:dyDescent="0.25">
      <c r="A152" s="575"/>
      <c r="C152" s="267"/>
      <c r="D152" s="562" t="s">
        <v>49</v>
      </c>
      <c r="F152" s="562" t="s">
        <v>159</v>
      </c>
      <c r="G152" s="563"/>
      <c r="H152" s="593" t="s">
        <v>146</v>
      </c>
      <c r="I152" s="564"/>
      <c r="K152" s="564"/>
      <c r="L152" s="569"/>
      <c r="M152" s="583"/>
      <c r="N152" s="338"/>
    </row>
    <row r="153" spans="1:14" hidden="1" x14ac:dyDescent="0.25">
      <c r="A153" s="575"/>
      <c r="C153" s="267"/>
      <c r="D153" s="566">
        <v>0.36076125000000003</v>
      </c>
      <c r="E153" s="307" t="s">
        <v>140</v>
      </c>
      <c r="F153" s="566">
        <v>36.56</v>
      </c>
      <c r="G153" s="563" t="s">
        <v>145</v>
      </c>
      <c r="H153" s="595">
        <v>13.189431300000003</v>
      </c>
      <c r="I153" s="562" t="s">
        <v>114</v>
      </c>
      <c r="K153" s="564"/>
      <c r="L153" s="569"/>
      <c r="M153" s="583"/>
      <c r="N153" s="338"/>
    </row>
    <row r="154" spans="1:14" hidden="1" x14ac:dyDescent="0.25">
      <c r="A154" s="575"/>
      <c r="C154" s="267"/>
      <c r="D154" s="566"/>
      <c r="F154" s="566"/>
      <c r="G154" s="563"/>
      <c r="H154" s="595"/>
      <c r="I154" s="562"/>
      <c r="K154" s="564"/>
      <c r="L154" s="569"/>
      <c r="M154" s="583"/>
      <c r="N154" s="338"/>
    </row>
    <row r="155" spans="1:14" ht="23.25" hidden="1" customHeight="1" x14ac:dyDescent="0.25">
      <c r="A155" s="589">
        <v>52700</v>
      </c>
      <c r="B155" s="841" t="s">
        <v>217</v>
      </c>
      <c r="C155" s="841"/>
      <c r="D155" s="841"/>
      <c r="E155" s="841"/>
      <c r="F155" s="841"/>
      <c r="G155" s="841"/>
      <c r="H155" s="841"/>
      <c r="I155" s="841"/>
      <c r="J155" s="841"/>
      <c r="K155" s="841"/>
      <c r="L155" s="590">
        <v>144.30449999999999</v>
      </c>
      <c r="M155" s="591" t="s">
        <v>62</v>
      </c>
      <c r="N155" s="338"/>
    </row>
    <row r="156" spans="1:14" hidden="1" x14ac:dyDescent="0.25">
      <c r="A156" s="575"/>
      <c r="C156" s="267"/>
      <c r="D156" s="562" t="s">
        <v>161</v>
      </c>
      <c r="F156" s="593" t="s">
        <v>162</v>
      </c>
      <c r="G156" s="563"/>
      <c r="H156" s="593" t="s">
        <v>146</v>
      </c>
      <c r="I156" s="562"/>
      <c r="K156" s="564"/>
      <c r="L156" s="569"/>
      <c r="M156" s="583"/>
      <c r="N156" s="338"/>
    </row>
    <row r="157" spans="1:14" hidden="1" x14ac:dyDescent="0.25">
      <c r="A157" s="575"/>
      <c r="C157" s="267"/>
      <c r="D157" s="566">
        <v>144.30449999999999</v>
      </c>
      <c r="E157" s="307" t="s">
        <v>140</v>
      </c>
      <c r="F157" s="601">
        <v>1</v>
      </c>
      <c r="G157" s="307" t="s">
        <v>145</v>
      </c>
      <c r="H157" s="595">
        <v>144.30449999999999</v>
      </c>
      <c r="I157" s="569" t="s">
        <v>62</v>
      </c>
      <c r="K157" s="564"/>
      <c r="L157" s="569"/>
      <c r="M157" s="583"/>
      <c r="N157" s="338"/>
    </row>
    <row r="158" spans="1:14" hidden="1" x14ac:dyDescent="0.25">
      <c r="A158" s="575"/>
      <c r="C158" s="267"/>
      <c r="D158" s="566"/>
      <c r="F158" s="566"/>
      <c r="G158" s="563"/>
      <c r="H158" s="595"/>
      <c r="I158" s="562"/>
      <c r="K158" s="564"/>
      <c r="L158" s="569"/>
      <c r="M158" s="583"/>
      <c r="N158" s="338"/>
    </row>
    <row r="159" spans="1:14" hidden="1" x14ac:dyDescent="0.25">
      <c r="A159" s="575"/>
      <c r="C159" s="267"/>
      <c r="D159" s="566"/>
      <c r="F159" s="566"/>
      <c r="G159" s="563"/>
      <c r="H159" s="595"/>
      <c r="I159" s="562"/>
      <c r="K159" s="564"/>
      <c r="L159" s="569"/>
      <c r="M159" s="583"/>
      <c r="N159" s="338"/>
    </row>
    <row r="160" spans="1:14" hidden="1" x14ac:dyDescent="0.25">
      <c r="A160" s="589">
        <v>57801</v>
      </c>
      <c r="B160" s="852" t="s">
        <v>239</v>
      </c>
      <c r="C160" s="852"/>
      <c r="D160" s="852"/>
      <c r="E160" s="852"/>
      <c r="F160" s="852"/>
      <c r="G160" s="852"/>
      <c r="H160" s="852"/>
      <c r="I160" s="852"/>
      <c r="J160" s="852"/>
      <c r="K160" s="852"/>
      <c r="L160" s="590">
        <v>144.30449999999999</v>
      </c>
      <c r="M160" s="591" t="s">
        <v>62</v>
      </c>
      <c r="N160" s="338"/>
    </row>
    <row r="161" spans="1:14" hidden="1" x14ac:dyDescent="0.25">
      <c r="A161" s="592"/>
      <c r="B161" s="562"/>
      <c r="D161" s="562" t="s">
        <v>161</v>
      </c>
      <c r="F161" s="593" t="s">
        <v>162</v>
      </c>
      <c r="G161" s="563"/>
      <c r="H161" s="593" t="s">
        <v>146</v>
      </c>
      <c r="I161" s="564"/>
      <c r="K161" s="564"/>
      <c r="M161" s="309"/>
      <c r="N161" s="338"/>
    </row>
    <row r="162" spans="1:14" hidden="1" x14ac:dyDescent="0.25">
      <c r="A162" s="592"/>
      <c r="B162" s="564"/>
      <c r="D162" s="566">
        <v>144.30449999999999</v>
      </c>
      <c r="E162" s="307" t="s">
        <v>140</v>
      </c>
      <c r="F162" s="601">
        <v>1</v>
      </c>
      <c r="G162" s="307" t="s">
        <v>145</v>
      </c>
      <c r="H162" s="595">
        <v>144.30449999999999</v>
      </c>
      <c r="I162" s="569" t="s">
        <v>62</v>
      </c>
      <c r="K162" s="564"/>
      <c r="L162" s="569"/>
      <c r="M162" s="583"/>
      <c r="N162" s="338"/>
    </row>
    <row r="163" spans="1:14" hidden="1" x14ac:dyDescent="0.25">
      <c r="A163" s="632"/>
      <c r="B163" s="564"/>
      <c r="D163" s="566"/>
      <c r="F163" s="601"/>
      <c r="H163" s="336"/>
      <c r="J163" s="593"/>
      <c r="K163" s="569"/>
      <c r="L163" s="602"/>
      <c r="M163" s="595"/>
      <c r="N163" s="338"/>
    </row>
    <row r="164" spans="1:14" ht="15.75" hidden="1" thickBot="1" x14ac:dyDescent="0.3">
      <c r="A164" s="633"/>
      <c r="B164" s="624"/>
      <c r="C164" s="542"/>
      <c r="D164" s="625"/>
      <c r="E164" s="542"/>
      <c r="F164" s="626"/>
      <c r="G164" s="542"/>
      <c r="H164" s="627"/>
      <c r="I164" s="542"/>
      <c r="J164" s="628"/>
      <c r="K164" s="629"/>
      <c r="L164" s="630"/>
      <c r="M164" s="634"/>
      <c r="N164" s="338"/>
    </row>
    <row r="165" spans="1:14" x14ac:dyDescent="0.25">
      <c r="A165" s="632"/>
      <c r="B165" s="564"/>
      <c r="D165" s="566"/>
      <c r="F165" s="601"/>
      <c r="H165" s="336"/>
      <c r="J165" s="593"/>
      <c r="K165" s="569"/>
      <c r="L165" s="602"/>
      <c r="M165" s="595"/>
      <c r="N165" s="338"/>
    </row>
    <row r="166" spans="1:14" x14ac:dyDescent="0.25">
      <c r="A166" s="635"/>
      <c r="B166" s="566"/>
      <c r="D166" s="336"/>
      <c r="F166" s="596"/>
      <c r="G166" s="563"/>
      <c r="J166" s="336" t="s">
        <v>324</v>
      </c>
      <c r="K166" s="564"/>
      <c r="L166" s="564"/>
      <c r="M166" s="336"/>
      <c r="N166" s="338"/>
    </row>
    <row r="167" spans="1:14" x14ac:dyDescent="0.25">
      <c r="A167" s="635"/>
      <c r="B167" s="566"/>
      <c r="D167" s="336"/>
      <c r="F167" s="596"/>
      <c r="G167" s="563"/>
      <c r="K167" s="564"/>
      <c r="L167" s="564"/>
      <c r="M167" s="336"/>
      <c r="N167" s="338"/>
    </row>
    <row r="168" spans="1:14" x14ac:dyDescent="0.25">
      <c r="A168" s="539"/>
      <c r="B168" s="312"/>
      <c r="C168" s="540"/>
      <c r="D168" s="314"/>
      <c r="E168" s="540"/>
      <c r="F168" s="339"/>
      <c r="G168" s="306"/>
      <c r="I168" s="540"/>
      <c r="J168" s="314"/>
      <c r="K168" s="308"/>
      <c r="L168" s="308"/>
      <c r="M168" s="314"/>
      <c r="N168" s="338"/>
    </row>
    <row r="169" spans="1:14" x14ac:dyDescent="0.25">
      <c r="B169" s="312"/>
      <c r="C169" s="540"/>
      <c r="D169" s="314"/>
      <c r="E169" s="540"/>
      <c r="F169" s="339"/>
      <c r="G169" s="306"/>
      <c r="I169" s="540"/>
      <c r="J169" s="314"/>
      <c r="K169" s="308"/>
      <c r="L169" s="308"/>
      <c r="M169" s="314"/>
      <c r="N169" s="338"/>
    </row>
    <row r="170" spans="1:14" x14ac:dyDescent="0.25">
      <c r="A170" s="539" t="s">
        <v>179</v>
      </c>
      <c r="B170" s="312"/>
      <c r="C170" s="540"/>
      <c r="D170" s="314"/>
      <c r="E170" s="540"/>
      <c r="F170" s="840" t="s">
        <v>179</v>
      </c>
      <c r="G170" s="840"/>
      <c r="H170" s="840"/>
      <c r="I170" s="840"/>
      <c r="J170" s="840"/>
      <c r="K170" s="308"/>
      <c r="L170" s="308"/>
      <c r="M170" s="540"/>
      <c r="N170" s="338"/>
    </row>
    <row r="171" spans="1:14" ht="15.75" x14ac:dyDescent="0.25">
      <c r="A171" s="539" t="s">
        <v>237</v>
      </c>
      <c r="B171" s="312"/>
      <c r="C171" s="540"/>
      <c r="D171" s="314"/>
      <c r="E171" s="540"/>
      <c r="F171" s="775" t="s">
        <v>235</v>
      </c>
      <c r="G171" s="775"/>
      <c r="H171" s="775"/>
      <c r="I171" s="775"/>
      <c r="J171" s="775"/>
      <c r="K171" s="308"/>
      <c r="L171" s="308"/>
      <c r="M171" s="314"/>
      <c r="N171" s="338"/>
    </row>
    <row r="172" spans="1:14" x14ac:dyDescent="0.25">
      <c r="A172" s="381" t="s">
        <v>75</v>
      </c>
      <c r="B172" s="312"/>
      <c r="C172" s="540"/>
      <c r="D172" s="314"/>
      <c r="E172" s="540"/>
      <c r="G172" s="670" t="s">
        <v>180</v>
      </c>
      <c r="H172" s="671"/>
      <c r="I172" s="672"/>
      <c r="J172" s="314"/>
      <c r="K172" s="308"/>
      <c r="L172" s="308"/>
      <c r="M172" s="314"/>
      <c r="N172" s="338"/>
    </row>
    <row r="173" spans="1:14" x14ac:dyDescent="0.25">
      <c r="G173" s="669" t="s">
        <v>181</v>
      </c>
      <c r="H173" s="668">
        <v>5070331130</v>
      </c>
    </row>
    <row r="174" spans="1:14" x14ac:dyDescent="0.25">
      <c r="G174" s="339"/>
      <c r="H174" s="529"/>
    </row>
  </sheetData>
  <mergeCells count="50">
    <mergeCell ref="F171:J171"/>
    <mergeCell ref="B143:K143"/>
    <mergeCell ref="B147:K147"/>
    <mergeCell ref="B151:K151"/>
    <mergeCell ref="B155:K155"/>
    <mergeCell ref="B160:K160"/>
    <mergeCell ref="F170:J170"/>
    <mergeCell ref="B139:K139"/>
    <mergeCell ref="B104:M104"/>
    <mergeCell ref="B105:K105"/>
    <mergeCell ref="P105:Q105"/>
    <mergeCell ref="P110:Q110"/>
    <mergeCell ref="B114:M114"/>
    <mergeCell ref="B115:K115"/>
    <mergeCell ref="P115:Q115"/>
    <mergeCell ref="B119:M119"/>
    <mergeCell ref="B120:K120"/>
    <mergeCell ref="B124:K124"/>
    <mergeCell ref="B128:K128"/>
    <mergeCell ref="B132:K132"/>
    <mergeCell ref="A81:A82"/>
    <mergeCell ref="B84:K84"/>
    <mergeCell ref="P84:Q84"/>
    <mergeCell ref="B90:M90"/>
    <mergeCell ref="B91:K91"/>
    <mergeCell ref="B96:K96"/>
    <mergeCell ref="B59:K59"/>
    <mergeCell ref="B64:K64"/>
    <mergeCell ref="B69:M69"/>
    <mergeCell ref="B70:K70"/>
    <mergeCell ref="B77:M77"/>
    <mergeCell ref="B78:K78"/>
    <mergeCell ref="B54:K54"/>
    <mergeCell ref="B18:M18"/>
    <mergeCell ref="B19:M19"/>
    <mergeCell ref="B20:K20"/>
    <mergeCell ref="B24:M24"/>
    <mergeCell ref="B25:K25"/>
    <mergeCell ref="B29:K29"/>
    <mergeCell ref="B33:K33"/>
    <mergeCell ref="B37:K37"/>
    <mergeCell ref="B41:K41"/>
    <mergeCell ref="B45:K45"/>
    <mergeCell ref="B49:K49"/>
    <mergeCell ref="L8:M8"/>
    <mergeCell ref="A1:M1"/>
    <mergeCell ref="A2:M2"/>
    <mergeCell ref="A3:M3"/>
    <mergeCell ref="L6:M6"/>
    <mergeCell ref="L7:M7"/>
  </mergeCells>
  <pageMargins left="0.511811024" right="0.511811024" top="0.78740157499999996" bottom="0.78740157499999996" header="0.31496062000000002" footer="0.31496062000000002"/>
  <pageSetup paperSize="9" scale="41" fitToHeight="0" orientation="portrait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9"/>
  <sheetViews>
    <sheetView view="pageBreakPreview" zoomScaleNormal="100" zoomScaleSheetLayoutView="100" workbookViewId="0">
      <selection activeCell="N63" sqref="N63"/>
    </sheetView>
  </sheetViews>
  <sheetFormatPr defaultColWidth="11" defaultRowHeight="15" x14ac:dyDescent="0.25"/>
  <cols>
    <col min="1" max="1" width="36.7109375" style="267" customWidth="1"/>
    <col min="2" max="2" width="28.28515625" style="267" customWidth="1"/>
    <col min="3" max="3" width="4.7109375" style="307" customWidth="1"/>
    <col min="4" max="4" width="10.7109375" style="267" customWidth="1"/>
    <col min="5" max="5" width="5.85546875" style="307" customWidth="1"/>
    <col min="6" max="6" width="14" style="382" customWidth="1"/>
    <col min="7" max="7" width="15.5703125" style="307" bestFit="1" customWidth="1"/>
    <col min="8" max="8" width="15.7109375" style="267" bestFit="1" customWidth="1"/>
    <col min="9" max="9" width="5.85546875" style="307" customWidth="1"/>
    <col min="10" max="10" width="8.7109375" style="336" customWidth="1"/>
    <col min="11" max="11" width="8.85546875" style="307" customWidth="1"/>
    <col min="12" max="12" width="10.7109375" style="307" customWidth="1"/>
    <col min="13" max="13" width="6.85546875" style="267" bestFit="1" customWidth="1"/>
    <col min="14" max="14" width="14.140625" style="267" customWidth="1"/>
    <col min="15" max="15" width="21.85546875" style="267" hidden="1" customWidth="1"/>
    <col min="16" max="16" width="11" style="268" hidden="1" customWidth="1"/>
    <col min="17" max="17" width="79.140625" style="267" hidden="1" customWidth="1"/>
    <col min="18" max="19" width="8.7109375" style="267" customWidth="1"/>
    <col min="20" max="20" width="8" style="267" customWidth="1"/>
    <col min="21" max="256" width="11" style="267"/>
    <col min="257" max="257" width="38.140625" style="267" customWidth="1"/>
    <col min="258" max="258" width="10.140625" style="267" customWidth="1"/>
    <col min="259" max="259" width="3.85546875" style="267" customWidth="1"/>
    <col min="260" max="260" width="10.7109375" style="267" customWidth="1"/>
    <col min="261" max="261" width="3.7109375" style="267" customWidth="1"/>
    <col min="262" max="262" width="9.42578125" style="267" customWidth="1"/>
    <col min="263" max="263" width="3.7109375" style="267" customWidth="1"/>
    <col min="264" max="264" width="8.5703125" style="267" customWidth="1"/>
    <col min="265" max="265" width="4.42578125" style="267" customWidth="1"/>
    <col min="266" max="266" width="8.7109375" style="267" customWidth="1"/>
    <col min="267" max="267" width="8.85546875" style="267" customWidth="1"/>
    <col min="268" max="268" width="10.7109375" style="267" customWidth="1"/>
    <col min="269" max="269" width="4.85546875" style="267" customWidth="1"/>
    <col min="270" max="270" width="14.140625" style="267" customWidth="1"/>
    <col min="271" max="273" width="0" style="267" hidden="1" customWidth="1"/>
    <col min="274" max="275" width="8.7109375" style="267" customWidth="1"/>
    <col min="276" max="276" width="8" style="267" customWidth="1"/>
    <col min="277" max="512" width="11" style="267"/>
    <col min="513" max="513" width="38.140625" style="267" customWidth="1"/>
    <col min="514" max="514" width="10.140625" style="267" customWidth="1"/>
    <col min="515" max="515" width="3.85546875" style="267" customWidth="1"/>
    <col min="516" max="516" width="10.7109375" style="267" customWidth="1"/>
    <col min="517" max="517" width="3.7109375" style="267" customWidth="1"/>
    <col min="518" max="518" width="9.42578125" style="267" customWidth="1"/>
    <col min="519" max="519" width="3.7109375" style="267" customWidth="1"/>
    <col min="520" max="520" width="8.5703125" style="267" customWidth="1"/>
    <col min="521" max="521" width="4.42578125" style="267" customWidth="1"/>
    <col min="522" max="522" width="8.7109375" style="267" customWidth="1"/>
    <col min="523" max="523" width="8.85546875" style="267" customWidth="1"/>
    <col min="524" max="524" width="10.7109375" style="267" customWidth="1"/>
    <col min="525" max="525" width="4.85546875" style="267" customWidth="1"/>
    <col min="526" max="526" width="14.140625" style="267" customWidth="1"/>
    <col min="527" max="529" width="0" style="267" hidden="1" customWidth="1"/>
    <col min="530" max="531" width="8.7109375" style="267" customWidth="1"/>
    <col min="532" max="532" width="8" style="267" customWidth="1"/>
    <col min="533" max="768" width="11" style="267"/>
    <col min="769" max="769" width="38.140625" style="267" customWidth="1"/>
    <col min="770" max="770" width="10.140625" style="267" customWidth="1"/>
    <col min="771" max="771" width="3.85546875" style="267" customWidth="1"/>
    <col min="772" max="772" width="10.7109375" style="267" customWidth="1"/>
    <col min="773" max="773" width="3.7109375" style="267" customWidth="1"/>
    <col min="774" max="774" width="9.42578125" style="267" customWidth="1"/>
    <col min="775" max="775" width="3.7109375" style="267" customWidth="1"/>
    <col min="776" max="776" width="8.5703125" style="267" customWidth="1"/>
    <col min="777" max="777" width="4.42578125" style="267" customWidth="1"/>
    <col min="778" max="778" width="8.7109375" style="267" customWidth="1"/>
    <col min="779" max="779" width="8.85546875" style="267" customWidth="1"/>
    <col min="780" max="780" width="10.7109375" style="267" customWidth="1"/>
    <col min="781" max="781" width="4.85546875" style="267" customWidth="1"/>
    <col min="782" max="782" width="14.140625" style="267" customWidth="1"/>
    <col min="783" max="785" width="0" style="267" hidden="1" customWidth="1"/>
    <col min="786" max="787" width="8.7109375" style="267" customWidth="1"/>
    <col min="788" max="788" width="8" style="267" customWidth="1"/>
    <col min="789" max="1024" width="11" style="267"/>
    <col min="1025" max="1025" width="38.140625" style="267" customWidth="1"/>
    <col min="1026" max="1026" width="10.140625" style="267" customWidth="1"/>
    <col min="1027" max="1027" width="3.85546875" style="267" customWidth="1"/>
    <col min="1028" max="1028" width="10.7109375" style="267" customWidth="1"/>
    <col min="1029" max="1029" width="3.7109375" style="267" customWidth="1"/>
    <col min="1030" max="1030" width="9.42578125" style="267" customWidth="1"/>
    <col min="1031" max="1031" width="3.7109375" style="267" customWidth="1"/>
    <col min="1032" max="1032" width="8.5703125" style="267" customWidth="1"/>
    <col min="1033" max="1033" width="4.42578125" style="267" customWidth="1"/>
    <col min="1034" max="1034" width="8.7109375" style="267" customWidth="1"/>
    <col min="1035" max="1035" width="8.85546875" style="267" customWidth="1"/>
    <col min="1036" max="1036" width="10.7109375" style="267" customWidth="1"/>
    <col min="1037" max="1037" width="4.85546875" style="267" customWidth="1"/>
    <col min="1038" max="1038" width="14.140625" style="267" customWidth="1"/>
    <col min="1039" max="1041" width="0" style="267" hidden="1" customWidth="1"/>
    <col min="1042" max="1043" width="8.7109375" style="267" customWidth="1"/>
    <col min="1044" max="1044" width="8" style="267" customWidth="1"/>
    <col min="1045" max="1280" width="11" style="267"/>
    <col min="1281" max="1281" width="38.140625" style="267" customWidth="1"/>
    <col min="1282" max="1282" width="10.140625" style="267" customWidth="1"/>
    <col min="1283" max="1283" width="3.85546875" style="267" customWidth="1"/>
    <col min="1284" max="1284" width="10.7109375" style="267" customWidth="1"/>
    <col min="1285" max="1285" width="3.7109375" style="267" customWidth="1"/>
    <col min="1286" max="1286" width="9.42578125" style="267" customWidth="1"/>
    <col min="1287" max="1287" width="3.7109375" style="267" customWidth="1"/>
    <col min="1288" max="1288" width="8.5703125" style="267" customWidth="1"/>
    <col min="1289" max="1289" width="4.42578125" style="267" customWidth="1"/>
    <col min="1290" max="1290" width="8.7109375" style="267" customWidth="1"/>
    <col min="1291" max="1291" width="8.85546875" style="267" customWidth="1"/>
    <col min="1292" max="1292" width="10.7109375" style="267" customWidth="1"/>
    <col min="1293" max="1293" width="4.85546875" style="267" customWidth="1"/>
    <col min="1294" max="1294" width="14.140625" style="267" customWidth="1"/>
    <col min="1295" max="1297" width="0" style="267" hidden="1" customWidth="1"/>
    <col min="1298" max="1299" width="8.7109375" style="267" customWidth="1"/>
    <col min="1300" max="1300" width="8" style="267" customWidth="1"/>
    <col min="1301" max="1536" width="11" style="267"/>
    <col min="1537" max="1537" width="38.140625" style="267" customWidth="1"/>
    <col min="1538" max="1538" width="10.140625" style="267" customWidth="1"/>
    <col min="1539" max="1539" width="3.85546875" style="267" customWidth="1"/>
    <col min="1540" max="1540" width="10.7109375" style="267" customWidth="1"/>
    <col min="1541" max="1541" width="3.7109375" style="267" customWidth="1"/>
    <col min="1542" max="1542" width="9.42578125" style="267" customWidth="1"/>
    <col min="1543" max="1543" width="3.7109375" style="267" customWidth="1"/>
    <col min="1544" max="1544" width="8.5703125" style="267" customWidth="1"/>
    <col min="1545" max="1545" width="4.42578125" style="267" customWidth="1"/>
    <col min="1546" max="1546" width="8.7109375" style="267" customWidth="1"/>
    <col min="1547" max="1547" width="8.85546875" style="267" customWidth="1"/>
    <col min="1548" max="1548" width="10.7109375" style="267" customWidth="1"/>
    <col min="1549" max="1549" width="4.85546875" style="267" customWidth="1"/>
    <col min="1550" max="1550" width="14.140625" style="267" customWidth="1"/>
    <col min="1551" max="1553" width="0" style="267" hidden="1" customWidth="1"/>
    <col min="1554" max="1555" width="8.7109375" style="267" customWidth="1"/>
    <col min="1556" max="1556" width="8" style="267" customWidth="1"/>
    <col min="1557" max="1792" width="11" style="267"/>
    <col min="1793" max="1793" width="38.140625" style="267" customWidth="1"/>
    <col min="1794" max="1794" width="10.140625" style="267" customWidth="1"/>
    <col min="1795" max="1795" width="3.85546875" style="267" customWidth="1"/>
    <col min="1796" max="1796" width="10.7109375" style="267" customWidth="1"/>
    <col min="1797" max="1797" width="3.7109375" style="267" customWidth="1"/>
    <col min="1798" max="1798" width="9.42578125" style="267" customWidth="1"/>
    <col min="1799" max="1799" width="3.7109375" style="267" customWidth="1"/>
    <col min="1800" max="1800" width="8.5703125" style="267" customWidth="1"/>
    <col min="1801" max="1801" width="4.42578125" style="267" customWidth="1"/>
    <col min="1802" max="1802" width="8.7109375" style="267" customWidth="1"/>
    <col min="1803" max="1803" width="8.85546875" style="267" customWidth="1"/>
    <col min="1804" max="1804" width="10.7109375" style="267" customWidth="1"/>
    <col min="1805" max="1805" width="4.85546875" style="267" customWidth="1"/>
    <col min="1806" max="1806" width="14.140625" style="267" customWidth="1"/>
    <col min="1807" max="1809" width="0" style="267" hidden="1" customWidth="1"/>
    <col min="1810" max="1811" width="8.7109375" style="267" customWidth="1"/>
    <col min="1812" max="1812" width="8" style="267" customWidth="1"/>
    <col min="1813" max="2048" width="11" style="267"/>
    <col min="2049" max="2049" width="38.140625" style="267" customWidth="1"/>
    <col min="2050" max="2050" width="10.140625" style="267" customWidth="1"/>
    <col min="2051" max="2051" width="3.85546875" style="267" customWidth="1"/>
    <col min="2052" max="2052" width="10.7109375" style="267" customWidth="1"/>
    <col min="2053" max="2053" width="3.7109375" style="267" customWidth="1"/>
    <col min="2054" max="2054" width="9.42578125" style="267" customWidth="1"/>
    <col min="2055" max="2055" width="3.7109375" style="267" customWidth="1"/>
    <col min="2056" max="2056" width="8.5703125" style="267" customWidth="1"/>
    <col min="2057" max="2057" width="4.42578125" style="267" customWidth="1"/>
    <col min="2058" max="2058" width="8.7109375" style="267" customWidth="1"/>
    <col min="2059" max="2059" width="8.85546875" style="267" customWidth="1"/>
    <col min="2060" max="2060" width="10.7109375" style="267" customWidth="1"/>
    <col min="2061" max="2061" width="4.85546875" style="267" customWidth="1"/>
    <col min="2062" max="2062" width="14.140625" style="267" customWidth="1"/>
    <col min="2063" max="2065" width="0" style="267" hidden="1" customWidth="1"/>
    <col min="2066" max="2067" width="8.7109375" style="267" customWidth="1"/>
    <col min="2068" max="2068" width="8" style="267" customWidth="1"/>
    <col min="2069" max="2304" width="11" style="267"/>
    <col min="2305" max="2305" width="38.140625" style="267" customWidth="1"/>
    <col min="2306" max="2306" width="10.140625" style="267" customWidth="1"/>
    <col min="2307" max="2307" width="3.85546875" style="267" customWidth="1"/>
    <col min="2308" max="2308" width="10.7109375" style="267" customWidth="1"/>
    <col min="2309" max="2309" width="3.7109375" style="267" customWidth="1"/>
    <col min="2310" max="2310" width="9.42578125" style="267" customWidth="1"/>
    <col min="2311" max="2311" width="3.7109375" style="267" customWidth="1"/>
    <col min="2312" max="2312" width="8.5703125" style="267" customWidth="1"/>
    <col min="2313" max="2313" width="4.42578125" style="267" customWidth="1"/>
    <col min="2314" max="2314" width="8.7109375" style="267" customWidth="1"/>
    <col min="2315" max="2315" width="8.85546875" style="267" customWidth="1"/>
    <col min="2316" max="2316" width="10.7109375" style="267" customWidth="1"/>
    <col min="2317" max="2317" width="4.85546875" style="267" customWidth="1"/>
    <col min="2318" max="2318" width="14.140625" style="267" customWidth="1"/>
    <col min="2319" max="2321" width="0" style="267" hidden="1" customWidth="1"/>
    <col min="2322" max="2323" width="8.7109375" style="267" customWidth="1"/>
    <col min="2324" max="2324" width="8" style="267" customWidth="1"/>
    <col min="2325" max="2560" width="11" style="267"/>
    <col min="2561" max="2561" width="38.140625" style="267" customWidth="1"/>
    <col min="2562" max="2562" width="10.140625" style="267" customWidth="1"/>
    <col min="2563" max="2563" width="3.85546875" style="267" customWidth="1"/>
    <col min="2564" max="2564" width="10.7109375" style="267" customWidth="1"/>
    <col min="2565" max="2565" width="3.7109375" style="267" customWidth="1"/>
    <col min="2566" max="2566" width="9.42578125" style="267" customWidth="1"/>
    <col min="2567" max="2567" width="3.7109375" style="267" customWidth="1"/>
    <col min="2568" max="2568" width="8.5703125" style="267" customWidth="1"/>
    <col min="2569" max="2569" width="4.42578125" style="267" customWidth="1"/>
    <col min="2570" max="2570" width="8.7109375" style="267" customWidth="1"/>
    <col min="2571" max="2571" width="8.85546875" style="267" customWidth="1"/>
    <col min="2572" max="2572" width="10.7109375" style="267" customWidth="1"/>
    <col min="2573" max="2573" width="4.85546875" style="267" customWidth="1"/>
    <col min="2574" max="2574" width="14.140625" style="267" customWidth="1"/>
    <col min="2575" max="2577" width="0" style="267" hidden="1" customWidth="1"/>
    <col min="2578" max="2579" width="8.7109375" style="267" customWidth="1"/>
    <col min="2580" max="2580" width="8" style="267" customWidth="1"/>
    <col min="2581" max="2816" width="11" style="267"/>
    <col min="2817" max="2817" width="38.140625" style="267" customWidth="1"/>
    <col min="2818" max="2818" width="10.140625" style="267" customWidth="1"/>
    <col min="2819" max="2819" width="3.85546875" style="267" customWidth="1"/>
    <col min="2820" max="2820" width="10.7109375" style="267" customWidth="1"/>
    <col min="2821" max="2821" width="3.7109375" style="267" customWidth="1"/>
    <col min="2822" max="2822" width="9.42578125" style="267" customWidth="1"/>
    <col min="2823" max="2823" width="3.7109375" style="267" customWidth="1"/>
    <col min="2824" max="2824" width="8.5703125" style="267" customWidth="1"/>
    <col min="2825" max="2825" width="4.42578125" style="267" customWidth="1"/>
    <col min="2826" max="2826" width="8.7109375" style="267" customWidth="1"/>
    <col min="2827" max="2827" width="8.85546875" style="267" customWidth="1"/>
    <col min="2828" max="2828" width="10.7109375" style="267" customWidth="1"/>
    <col min="2829" max="2829" width="4.85546875" style="267" customWidth="1"/>
    <col min="2830" max="2830" width="14.140625" style="267" customWidth="1"/>
    <col min="2831" max="2833" width="0" style="267" hidden="1" customWidth="1"/>
    <col min="2834" max="2835" width="8.7109375" style="267" customWidth="1"/>
    <col min="2836" max="2836" width="8" style="267" customWidth="1"/>
    <col min="2837" max="3072" width="11" style="267"/>
    <col min="3073" max="3073" width="38.140625" style="267" customWidth="1"/>
    <col min="3074" max="3074" width="10.140625" style="267" customWidth="1"/>
    <col min="3075" max="3075" width="3.85546875" style="267" customWidth="1"/>
    <col min="3076" max="3076" width="10.7109375" style="267" customWidth="1"/>
    <col min="3077" max="3077" width="3.7109375" style="267" customWidth="1"/>
    <col min="3078" max="3078" width="9.42578125" style="267" customWidth="1"/>
    <col min="3079" max="3079" width="3.7109375" style="267" customWidth="1"/>
    <col min="3080" max="3080" width="8.5703125" style="267" customWidth="1"/>
    <col min="3081" max="3081" width="4.42578125" style="267" customWidth="1"/>
    <col min="3082" max="3082" width="8.7109375" style="267" customWidth="1"/>
    <col min="3083" max="3083" width="8.85546875" style="267" customWidth="1"/>
    <col min="3084" max="3084" width="10.7109375" style="267" customWidth="1"/>
    <col min="3085" max="3085" width="4.85546875" style="267" customWidth="1"/>
    <col min="3086" max="3086" width="14.140625" style="267" customWidth="1"/>
    <col min="3087" max="3089" width="0" style="267" hidden="1" customWidth="1"/>
    <col min="3090" max="3091" width="8.7109375" style="267" customWidth="1"/>
    <col min="3092" max="3092" width="8" style="267" customWidth="1"/>
    <col min="3093" max="3328" width="11" style="267"/>
    <col min="3329" max="3329" width="38.140625" style="267" customWidth="1"/>
    <col min="3330" max="3330" width="10.140625" style="267" customWidth="1"/>
    <col min="3331" max="3331" width="3.85546875" style="267" customWidth="1"/>
    <col min="3332" max="3332" width="10.7109375" style="267" customWidth="1"/>
    <col min="3333" max="3333" width="3.7109375" style="267" customWidth="1"/>
    <col min="3334" max="3334" width="9.42578125" style="267" customWidth="1"/>
    <col min="3335" max="3335" width="3.7109375" style="267" customWidth="1"/>
    <col min="3336" max="3336" width="8.5703125" style="267" customWidth="1"/>
    <col min="3337" max="3337" width="4.42578125" style="267" customWidth="1"/>
    <col min="3338" max="3338" width="8.7109375" style="267" customWidth="1"/>
    <col min="3339" max="3339" width="8.85546875" style="267" customWidth="1"/>
    <col min="3340" max="3340" width="10.7109375" style="267" customWidth="1"/>
    <col min="3341" max="3341" width="4.85546875" style="267" customWidth="1"/>
    <col min="3342" max="3342" width="14.140625" style="267" customWidth="1"/>
    <col min="3343" max="3345" width="0" style="267" hidden="1" customWidth="1"/>
    <col min="3346" max="3347" width="8.7109375" style="267" customWidth="1"/>
    <col min="3348" max="3348" width="8" style="267" customWidth="1"/>
    <col min="3349" max="3584" width="11" style="267"/>
    <col min="3585" max="3585" width="38.140625" style="267" customWidth="1"/>
    <col min="3586" max="3586" width="10.140625" style="267" customWidth="1"/>
    <col min="3587" max="3587" width="3.85546875" style="267" customWidth="1"/>
    <col min="3588" max="3588" width="10.7109375" style="267" customWidth="1"/>
    <col min="3589" max="3589" width="3.7109375" style="267" customWidth="1"/>
    <col min="3590" max="3590" width="9.42578125" style="267" customWidth="1"/>
    <col min="3591" max="3591" width="3.7109375" style="267" customWidth="1"/>
    <col min="3592" max="3592" width="8.5703125" style="267" customWidth="1"/>
    <col min="3593" max="3593" width="4.42578125" style="267" customWidth="1"/>
    <col min="3594" max="3594" width="8.7109375" style="267" customWidth="1"/>
    <col min="3595" max="3595" width="8.85546875" style="267" customWidth="1"/>
    <col min="3596" max="3596" width="10.7109375" style="267" customWidth="1"/>
    <col min="3597" max="3597" width="4.85546875" style="267" customWidth="1"/>
    <col min="3598" max="3598" width="14.140625" style="267" customWidth="1"/>
    <col min="3599" max="3601" width="0" style="267" hidden="1" customWidth="1"/>
    <col min="3602" max="3603" width="8.7109375" style="267" customWidth="1"/>
    <col min="3604" max="3604" width="8" style="267" customWidth="1"/>
    <col min="3605" max="3840" width="11" style="267"/>
    <col min="3841" max="3841" width="38.140625" style="267" customWidth="1"/>
    <col min="3842" max="3842" width="10.140625" style="267" customWidth="1"/>
    <col min="3843" max="3843" width="3.85546875" style="267" customWidth="1"/>
    <col min="3844" max="3844" width="10.7109375" style="267" customWidth="1"/>
    <col min="3845" max="3845" width="3.7109375" style="267" customWidth="1"/>
    <col min="3846" max="3846" width="9.42578125" style="267" customWidth="1"/>
    <col min="3847" max="3847" width="3.7109375" style="267" customWidth="1"/>
    <col min="3848" max="3848" width="8.5703125" style="267" customWidth="1"/>
    <col min="3849" max="3849" width="4.42578125" style="267" customWidth="1"/>
    <col min="3850" max="3850" width="8.7109375" style="267" customWidth="1"/>
    <col min="3851" max="3851" width="8.85546875" style="267" customWidth="1"/>
    <col min="3852" max="3852" width="10.7109375" style="267" customWidth="1"/>
    <col min="3853" max="3853" width="4.85546875" style="267" customWidth="1"/>
    <col min="3854" max="3854" width="14.140625" style="267" customWidth="1"/>
    <col min="3855" max="3857" width="0" style="267" hidden="1" customWidth="1"/>
    <col min="3858" max="3859" width="8.7109375" style="267" customWidth="1"/>
    <col min="3860" max="3860" width="8" style="267" customWidth="1"/>
    <col min="3861" max="4096" width="11" style="267"/>
    <col min="4097" max="4097" width="38.140625" style="267" customWidth="1"/>
    <col min="4098" max="4098" width="10.140625" style="267" customWidth="1"/>
    <col min="4099" max="4099" width="3.85546875" style="267" customWidth="1"/>
    <col min="4100" max="4100" width="10.7109375" style="267" customWidth="1"/>
    <col min="4101" max="4101" width="3.7109375" style="267" customWidth="1"/>
    <col min="4102" max="4102" width="9.42578125" style="267" customWidth="1"/>
    <col min="4103" max="4103" width="3.7109375" style="267" customWidth="1"/>
    <col min="4104" max="4104" width="8.5703125" style="267" customWidth="1"/>
    <col min="4105" max="4105" width="4.42578125" style="267" customWidth="1"/>
    <col min="4106" max="4106" width="8.7109375" style="267" customWidth="1"/>
    <col min="4107" max="4107" width="8.85546875" style="267" customWidth="1"/>
    <col min="4108" max="4108" width="10.7109375" style="267" customWidth="1"/>
    <col min="4109" max="4109" width="4.85546875" style="267" customWidth="1"/>
    <col min="4110" max="4110" width="14.140625" style="267" customWidth="1"/>
    <col min="4111" max="4113" width="0" style="267" hidden="1" customWidth="1"/>
    <col min="4114" max="4115" width="8.7109375" style="267" customWidth="1"/>
    <col min="4116" max="4116" width="8" style="267" customWidth="1"/>
    <col min="4117" max="4352" width="11" style="267"/>
    <col min="4353" max="4353" width="38.140625" style="267" customWidth="1"/>
    <col min="4354" max="4354" width="10.140625" style="267" customWidth="1"/>
    <col min="4355" max="4355" width="3.85546875" style="267" customWidth="1"/>
    <col min="4356" max="4356" width="10.7109375" style="267" customWidth="1"/>
    <col min="4357" max="4357" width="3.7109375" style="267" customWidth="1"/>
    <col min="4358" max="4358" width="9.42578125" style="267" customWidth="1"/>
    <col min="4359" max="4359" width="3.7109375" style="267" customWidth="1"/>
    <col min="4360" max="4360" width="8.5703125" style="267" customWidth="1"/>
    <col min="4361" max="4361" width="4.42578125" style="267" customWidth="1"/>
    <col min="4362" max="4362" width="8.7109375" style="267" customWidth="1"/>
    <col min="4363" max="4363" width="8.85546875" style="267" customWidth="1"/>
    <col min="4364" max="4364" width="10.7109375" style="267" customWidth="1"/>
    <col min="4365" max="4365" width="4.85546875" style="267" customWidth="1"/>
    <col min="4366" max="4366" width="14.140625" style="267" customWidth="1"/>
    <col min="4367" max="4369" width="0" style="267" hidden="1" customWidth="1"/>
    <col min="4370" max="4371" width="8.7109375" style="267" customWidth="1"/>
    <col min="4372" max="4372" width="8" style="267" customWidth="1"/>
    <col min="4373" max="4608" width="11" style="267"/>
    <col min="4609" max="4609" width="38.140625" style="267" customWidth="1"/>
    <col min="4610" max="4610" width="10.140625" style="267" customWidth="1"/>
    <col min="4611" max="4611" width="3.85546875" style="267" customWidth="1"/>
    <col min="4612" max="4612" width="10.7109375" style="267" customWidth="1"/>
    <col min="4613" max="4613" width="3.7109375" style="267" customWidth="1"/>
    <col min="4614" max="4614" width="9.42578125" style="267" customWidth="1"/>
    <col min="4615" max="4615" width="3.7109375" style="267" customWidth="1"/>
    <col min="4616" max="4616" width="8.5703125" style="267" customWidth="1"/>
    <col min="4617" max="4617" width="4.42578125" style="267" customWidth="1"/>
    <col min="4618" max="4618" width="8.7109375" style="267" customWidth="1"/>
    <col min="4619" max="4619" width="8.85546875" style="267" customWidth="1"/>
    <col min="4620" max="4620" width="10.7109375" style="267" customWidth="1"/>
    <col min="4621" max="4621" width="4.85546875" style="267" customWidth="1"/>
    <col min="4622" max="4622" width="14.140625" style="267" customWidth="1"/>
    <col min="4623" max="4625" width="0" style="267" hidden="1" customWidth="1"/>
    <col min="4626" max="4627" width="8.7109375" style="267" customWidth="1"/>
    <col min="4628" max="4628" width="8" style="267" customWidth="1"/>
    <col min="4629" max="4864" width="11" style="267"/>
    <col min="4865" max="4865" width="38.140625" style="267" customWidth="1"/>
    <col min="4866" max="4866" width="10.140625" style="267" customWidth="1"/>
    <col min="4867" max="4867" width="3.85546875" style="267" customWidth="1"/>
    <col min="4868" max="4868" width="10.7109375" style="267" customWidth="1"/>
    <col min="4869" max="4869" width="3.7109375" style="267" customWidth="1"/>
    <col min="4870" max="4870" width="9.42578125" style="267" customWidth="1"/>
    <col min="4871" max="4871" width="3.7109375" style="267" customWidth="1"/>
    <col min="4872" max="4872" width="8.5703125" style="267" customWidth="1"/>
    <col min="4873" max="4873" width="4.42578125" style="267" customWidth="1"/>
    <col min="4874" max="4874" width="8.7109375" style="267" customWidth="1"/>
    <col min="4875" max="4875" width="8.85546875" style="267" customWidth="1"/>
    <col min="4876" max="4876" width="10.7109375" style="267" customWidth="1"/>
    <col min="4877" max="4877" width="4.85546875" style="267" customWidth="1"/>
    <col min="4878" max="4878" width="14.140625" style="267" customWidth="1"/>
    <col min="4879" max="4881" width="0" style="267" hidden="1" customWidth="1"/>
    <col min="4882" max="4883" width="8.7109375" style="267" customWidth="1"/>
    <col min="4884" max="4884" width="8" style="267" customWidth="1"/>
    <col min="4885" max="5120" width="11" style="267"/>
    <col min="5121" max="5121" width="38.140625" style="267" customWidth="1"/>
    <col min="5122" max="5122" width="10.140625" style="267" customWidth="1"/>
    <col min="5123" max="5123" width="3.85546875" style="267" customWidth="1"/>
    <col min="5124" max="5124" width="10.7109375" style="267" customWidth="1"/>
    <col min="5125" max="5125" width="3.7109375" style="267" customWidth="1"/>
    <col min="5126" max="5126" width="9.42578125" style="267" customWidth="1"/>
    <col min="5127" max="5127" width="3.7109375" style="267" customWidth="1"/>
    <col min="5128" max="5128" width="8.5703125" style="267" customWidth="1"/>
    <col min="5129" max="5129" width="4.42578125" style="267" customWidth="1"/>
    <col min="5130" max="5130" width="8.7109375" style="267" customWidth="1"/>
    <col min="5131" max="5131" width="8.85546875" style="267" customWidth="1"/>
    <col min="5132" max="5132" width="10.7109375" style="267" customWidth="1"/>
    <col min="5133" max="5133" width="4.85546875" style="267" customWidth="1"/>
    <col min="5134" max="5134" width="14.140625" style="267" customWidth="1"/>
    <col min="5135" max="5137" width="0" style="267" hidden="1" customWidth="1"/>
    <col min="5138" max="5139" width="8.7109375" style="267" customWidth="1"/>
    <col min="5140" max="5140" width="8" style="267" customWidth="1"/>
    <col min="5141" max="5376" width="11" style="267"/>
    <col min="5377" max="5377" width="38.140625" style="267" customWidth="1"/>
    <col min="5378" max="5378" width="10.140625" style="267" customWidth="1"/>
    <col min="5379" max="5379" width="3.85546875" style="267" customWidth="1"/>
    <col min="5380" max="5380" width="10.7109375" style="267" customWidth="1"/>
    <col min="5381" max="5381" width="3.7109375" style="267" customWidth="1"/>
    <col min="5382" max="5382" width="9.42578125" style="267" customWidth="1"/>
    <col min="5383" max="5383" width="3.7109375" style="267" customWidth="1"/>
    <col min="5384" max="5384" width="8.5703125" style="267" customWidth="1"/>
    <col min="5385" max="5385" width="4.42578125" style="267" customWidth="1"/>
    <col min="5386" max="5386" width="8.7109375" style="267" customWidth="1"/>
    <col min="5387" max="5387" width="8.85546875" style="267" customWidth="1"/>
    <col min="5388" max="5388" width="10.7109375" style="267" customWidth="1"/>
    <col min="5389" max="5389" width="4.85546875" style="267" customWidth="1"/>
    <col min="5390" max="5390" width="14.140625" style="267" customWidth="1"/>
    <col min="5391" max="5393" width="0" style="267" hidden="1" customWidth="1"/>
    <col min="5394" max="5395" width="8.7109375" style="267" customWidth="1"/>
    <col min="5396" max="5396" width="8" style="267" customWidth="1"/>
    <col min="5397" max="5632" width="11" style="267"/>
    <col min="5633" max="5633" width="38.140625" style="267" customWidth="1"/>
    <col min="5634" max="5634" width="10.140625" style="267" customWidth="1"/>
    <col min="5635" max="5635" width="3.85546875" style="267" customWidth="1"/>
    <col min="5636" max="5636" width="10.7109375" style="267" customWidth="1"/>
    <col min="5637" max="5637" width="3.7109375" style="267" customWidth="1"/>
    <col min="5638" max="5638" width="9.42578125" style="267" customWidth="1"/>
    <col min="5639" max="5639" width="3.7109375" style="267" customWidth="1"/>
    <col min="5640" max="5640" width="8.5703125" style="267" customWidth="1"/>
    <col min="5641" max="5641" width="4.42578125" style="267" customWidth="1"/>
    <col min="5642" max="5642" width="8.7109375" style="267" customWidth="1"/>
    <col min="5643" max="5643" width="8.85546875" style="267" customWidth="1"/>
    <col min="5644" max="5644" width="10.7109375" style="267" customWidth="1"/>
    <col min="5645" max="5645" width="4.85546875" style="267" customWidth="1"/>
    <col min="5646" max="5646" width="14.140625" style="267" customWidth="1"/>
    <col min="5647" max="5649" width="0" style="267" hidden="1" customWidth="1"/>
    <col min="5650" max="5651" width="8.7109375" style="267" customWidth="1"/>
    <col min="5652" max="5652" width="8" style="267" customWidth="1"/>
    <col min="5653" max="5888" width="11" style="267"/>
    <col min="5889" max="5889" width="38.140625" style="267" customWidth="1"/>
    <col min="5890" max="5890" width="10.140625" style="267" customWidth="1"/>
    <col min="5891" max="5891" width="3.85546875" style="267" customWidth="1"/>
    <col min="5892" max="5892" width="10.7109375" style="267" customWidth="1"/>
    <col min="5893" max="5893" width="3.7109375" style="267" customWidth="1"/>
    <col min="5894" max="5894" width="9.42578125" style="267" customWidth="1"/>
    <col min="5895" max="5895" width="3.7109375" style="267" customWidth="1"/>
    <col min="5896" max="5896" width="8.5703125" style="267" customWidth="1"/>
    <col min="5897" max="5897" width="4.42578125" style="267" customWidth="1"/>
    <col min="5898" max="5898" width="8.7109375" style="267" customWidth="1"/>
    <col min="5899" max="5899" width="8.85546875" style="267" customWidth="1"/>
    <col min="5900" max="5900" width="10.7109375" style="267" customWidth="1"/>
    <col min="5901" max="5901" width="4.85546875" style="267" customWidth="1"/>
    <col min="5902" max="5902" width="14.140625" style="267" customWidth="1"/>
    <col min="5903" max="5905" width="0" style="267" hidden="1" customWidth="1"/>
    <col min="5906" max="5907" width="8.7109375" style="267" customWidth="1"/>
    <col min="5908" max="5908" width="8" style="267" customWidth="1"/>
    <col min="5909" max="6144" width="11" style="267"/>
    <col min="6145" max="6145" width="38.140625" style="267" customWidth="1"/>
    <col min="6146" max="6146" width="10.140625" style="267" customWidth="1"/>
    <col min="6147" max="6147" width="3.85546875" style="267" customWidth="1"/>
    <col min="6148" max="6148" width="10.7109375" style="267" customWidth="1"/>
    <col min="6149" max="6149" width="3.7109375" style="267" customWidth="1"/>
    <col min="6150" max="6150" width="9.42578125" style="267" customWidth="1"/>
    <col min="6151" max="6151" width="3.7109375" style="267" customWidth="1"/>
    <col min="6152" max="6152" width="8.5703125" style="267" customWidth="1"/>
    <col min="6153" max="6153" width="4.42578125" style="267" customWidth="1"/>
    <col min="6154" max="6154" width="8.7109375" style="267" customWidth="1"/>
    <col min="6155" max="6155" width="8.85546875" style="267" customWidth="1"/>
    <col min="6156" max="6156" width="10.7109375" style="267" customWidth="1"/>
    <col min="6157" max="6157" width="4.85546875" style="267" customWidth="1"/>
    <col min="6158" max="6158" width="14.140625" style="267" customWidth="1"/>
    <col min="6159" max="6161" width="0" style="267" hidden="1" customWidth="1"/>
    <col min="6162" max="6163" width="8.7109375" style="267" customWidth="1"/>
    <col min="6164" max="6164" width="8" style="267" customWidth="1"/>
    <col min="6165" max="6400" width="11" style="267"/>
    <col min="6401" max="6401" width="38.140625" style="267" customWidth="1"/>
    <col min="6402" max="6402" width="10.140625" style="267" customWidth="1"/>
    <col min="6403" max="6403" width="3.85546875" style="267" customWidth="1"/>
    <col min="6404" max="6404" width="10.7109375" style="267" customWidth="1"/>
    <col min="6405" max="6405" width="3.7109375" style="267" customWidth="1"/>
    <col min="6406" max="6406" width="9.42578125" style="267" customWidth="1"/>
    <col min="6407" max="6407" width="3.7109375" style="267" customWidth="1"/>
    <col min="6408" max="6408" width="8.5703125" style="267" customWidth="1"/>
    <col min="6409" max="6409" width="4.42578125" style="267" customWidth="1"/>
    <col min="6410" max="6410" width="8.7109375" style="267" customWidth="1"/>
    <col min="6411" max="6411" width="8.85546875" style="267" customWidth="1"/>
    <col min="6412" max="6412" width="10.7109375" style="267" customWidth="1"/>
    <col min="6413" max="6413" width="4.85546875" style="267" customWidth="1"/>
    <col min="6414" max="6414" width="14.140625" style="267" customWidth="1"/>
    <col min="6415" max="6417" width="0" style="267" hidden="1" customWidth="1"/>
    <col min="6418" max="6419" width="8.7109375" style="267" customWidth="1"/>
    <col min="6420" max="6420" width="8" style="267" customWidth="1"/>
    <col min="6421" max="6656" width="11" style="267"/>
    <col min="6657" max="6657" width="38.140625" style="267" customWidth="1"/>
    <col min="6658" max="6658" width="10.140625" style="267" customWidth="1"/>
    <col min="6659" max="6659" width="3.85546875" style="267" customWidth="1"/>
    <col min="6660" max="6660" width="10.7109375" style="267" customWidth="1"/>
    <col min="6661" max="6661" width="3.7109375" style="267" customWidth="1"/>
    <col min="6662" max="6662" width="9.42578125" style="267" customWidth="1"/>
    <col min="6663" max="6663" width="3.7109375" style="267" customWidth="1"/>
    <col min="6664" max="6664" width="8.5703125" style="267" customWidth="1"/>
    <col min="6665" max="6665" width="4.42578125" style="267" customWidth="1"/>
    <col min="6666" max="6666" width="8.7109375" style="267" customWidth="1"/>
    <col min="6667" max="6667" width="8.85546875" style="267" customWidth="1"/>
    <col min="6668" max="6668" width="10.7109375" style="267" customWidth="1"/>
    <col min="6669" max="6669" width="4.85546875" style="267" customWidth="1"/>
    <col min="6670" max="6670" width="14.140625" style="267" customWidth="1"/>
    <col min="6671" max="6673" width="0" style="267" hidden="1" customWidth="1"/>
    <col min="6674" max="6675" width="8.7109375" style="267" customWidth="1"/>
    <col min="6676" max="6676" width="8" style="267" customWidth="1"/>
    <col min="6677" max="6912" width="11" style="267"/>
    <col min="6913" max="6913" width="38.140625" style="267" customWidth="1"/>
    <col min="6914" max="6914" width="10.140625" style="267" customWidth="1"/>
    <col min="6915" max="6915" width="3.85546875" style="267" customWidth="1"/>
    <col min="6916" max="6916" width="10.7109375" style="267" customWidth="1"/>
    <col min="6917" max="6917" width="3.7109375" style="267" customWidth="1"/>
    <col min="6918" max="6918" width="9.42578125" style="267" customWidth="1"/>
    <col min="6919" max="6919" width="3.7109375" style="267" customWidth="1"/>
    <col min="6920" max="6920" width="8.5703125" style="267" customWidth="1"/>
    <col min="6921" max="6921" width="4.42578125" style="267" customWidth="1"/>
    <col min="6922" max="6922" width="8.7109375" style="267" customWidth="1"/>
    <col min="6923" max="6923" width="8.85546875" style="267" customWidth="1"/>
    <col min="6924" max="6924" width="10.7109375" style="267" customWidth="1"/>
    <col min="6925" max="6925" width="4.85546875" style="267" customWidth="1"/>
    <col min="6926" max="6926" width="14.140625" style="267" customWidth="1"/>
    <col min="6927" max="6929" width="0" style="267" hidden="1" customWidth="1"/>
    <col min="6930" max="6931" width="8.7109375" style="267" customWidth="1"/>
    <col min="6932" max="6932" width="8" style="267" customWidth="1"/>
    <col min="6933" max="7168" width="11" style="267"/>
    <col min="7169" max="7169" width="38.140625" style="267" customWidth="1"/>
    <col min="7170" max="7170" width="10.140625" style="267" customWidth="1"/>
    <col min="7171" max="7171" width="3.85546875" style="267" customWidth="1"/>
    <col min="7172" max="7172" width="10.7109375" style="267" customWidth="1"/>
    <col min="7173" max="7173" width="3.7109375" style="267" customWidth="1"/>
    <col min="7174" max="7174" width="9.42578125" style="267" customWidth="1"/>
    <col min="7175" max="7175" width="3.7109375" style="267" customWidth="1"/>
    <col min="7176" max="7176" width="8.5703125" style="267" customWidth="1"/>
    <col min="7177" max="7177" width="4.42578125" style="267" customWidth="1"/>
    <col min="7178" max="7178" width="8.7109375" style="267" customWidth="1"/>
    <col min="7179" max="7179" width="8.85546875" style="267" customWidth="1"/>
    <col min="7180" max="7180" width="10.7109375" style="267" customWidth="1"/>
    <col min="7181" max="7181" width="4.85546875" style="267" customWidth="1"/>
    <col min="7182" max="7182" width="14.140625" style="267" customWidth="1"/>
    <col min="7183" max="7185" width="0" style="267" hidden="1" customWidth="1"/>
    <col min="7186" max="7187" width="8.7109375" style="267" customWidth="1"/>
    <col min="7188" max="7188" width="8" style="267" customWidth="1"/>
    <col min="7189" max="7424" width="11" style="267"/>
    <col min="7425" max="7425" width="38.140625" style="267" customWidth="1"/>
    <col min="7426" max="7426" width="10.140625" style="267" customWidth="1"/>
    <col min="7427" max="7427" width="3.85546875" style="267" customWidth="1"/>
    <col min="7428" max="7428" width="10.7109375" style="267" customWidth="1"/>
    <col min="7429" max="7429" width="3.7109375" style="267" customWidth="1"/>
    <col min="7430" max="7430" width="9.42578125" style="267" customWidth="1"/>
    <col min="7431" max="7431" width="3.7109375" style="267" customWidth="1"/>
    <col min="7432" max="7432" width="8.5703125" style="267" customWidth="1"/>
    <col min="7433" max="7433" width="4.42578125" style="267" customWidth="1"/>
    <col min="7434" max="7434" width="8.7109375" style="267" customWidth="1"/>
    <col min="7435" max="7435" width="8.85546875" style="267" customWidth="1"/>
    <col min="7436" max="7436" width="10.7109375" style="267" customWidth="1"/>
    <col min="7437" max="7437" width="4.85546875" style="267" customWidth="1"/>
    <col min="7438" max="7438" width="14.140625" style="267" customWidth="1"/>
    <col min="7439" max="7441" width="0" style="267" hidden="1" customWidth="1"/>
    <col min="7442" max="7443" width="8.7109375" style="267" customWidth="1"/>
    <col min="7444" max="7444" width="8" style="267" customWidth="1"/>
    <col min="7445" max="7680" width="11" style="267"/>
    <col min="7681" max="7681" width="38.140625" style="267" customWidth="1"/>
    <col min="7682" max="7682" width="10.140625" style="267" customWidth="1"/>
    <col min="7683" max="7683" width="3.85546875" style="267" customWidth="1"/>
    <col min="7684" max="7684" width="10.7109375" style="267" customWidth="1"/>
    <col min="7685" max="7685" width="3.7109375" style="267" customWidth="1"/>
    <col min="7686" max="7686" width="9.42578125" style="267" customWidth="1"/>
    <col min="7687" max="7687" width="3.7109375" style="267" customWidth="1"/>
    <col min="7688" max="7688" width="8.5703125" style="267" customWidth="1"/>
    <col min="7689" max="7689" width="4.42578125" style="267" customWidth="1"/>
    <col min="7690" max="7690" width="8.7109375" style="267" customWidth="1"/>
    <col min="7691" max="7691" width="8.85546875" style="267" customWidth="1"/>
    <col min="7692" max="7692" width="10.7109375" style="267" customWidth="1"/>
    <col min="7693" max="7693" width="4.85546875" style="267" customWidth="1"/>
    <col min="7694" max="7694" width="14.140625" style="267" customWidth="1"/>
    <col min="7695" max="7697" width="0" style="267" hidden="1" customWidth="1"/>
    <col min="7698" max="7699" width="8.7109375" style="267" customWidth="1"/>
    <col min="7700" max="7700" width="8" style="267" customWidth="1"/>
    <col min="7701" max="7936" width="11" style="267"/>
    <col min="7937" max="7937" width="38.140625" style="267" customWidth="1"/>
    <col min="7938" max="7938" width="10.140625" style="267" customWidth="1"/>
    <col min="7939" max="7939" width="3.85546875" style="267" customWidth="1"/>
    <col min="7940" max="7940" width="10.7109375" style="267" customWidth="1"/>
    <col min="7941" max="7941" width="3.7109375" style="267" customWidth="1"/>
    <col min="7942" max="7942" width="9.42578125" style="267" customWidth="1"/>
    <col min="7943" max="7943" width="3.7109375" style="267" customWidth="1"/>
    <col min="7944" max="7944" width="8.5703125" style="267" customWidth="1"/>
    <col min="7945" max="7945" width="4.42578125" style="267" customWidth="1"/>
    <col min="7946" max="7946" width="8.7109375" style="267" customWidth="1"/>
    <col min="7947" max="7947" width="8.85546875" style="267" customWidth="1"/>
    <col min="7948" max="7948" width="10.7109375" style="267" customWidth="1"/>
    <col min="7949" max="7949" width="4.85546875" style="267" customWidth="1"/>
    <col min="7950" max="7950" width="14.140625" style="267" customWidth="1"/>
    <col min="7951" max="7953" width="0" style="267" hidden="1" customWidth="1"/>
    <col min="7954" max="7955" width="8.7109375" style="267" customWidth="1"/>
    <col min="7956" max="7956" width="8" style="267" customWidth="1"/>
    <col min="7957" max="8192" width="11" style="267"/>
    <col min="8193" max="8193" width="38.140625" style="267" customWidth="1"/>
    <col min="8194" max="8194" width="10.140625" style="267" customWidth="1"/>
    <col min="8195" max="8195" width="3.85546875" style="267" customWidth="1"/>
    <col min="8196" max="8196" width="10.7109375" style="267" customWidth="1"/>
    <col min="8197" max="8197" width="3.7109375" style="267" customWidth="1"/>
    <col min="8198" max="8198" width="9.42578125" style="267" customWidth="1"/>
    <col min="8199" max="8199" width="3.7109375" style="267" customWidth="1"/>
    <col min="8200" max="8200" width="8.5703125" style="267" customWidth="1"/>
    <col min="8201" max="8201" width="4.42578125" style="267" customWidth="1"/>
    <col min="8202" max="8202" width="8.7109375" style="267" customWidth="1"/>
    <col min="8203" max="8203" width="8.85546875" style="267" customWidth="1"/>
    <col min="8204" max="8204" width="10.7109375" style="267" customWidth="1"/>
    <col min="8205" max="8205" width="4.85546875" style="267" customWidth="1"/>
    <col min="8206" max="8206" width="14.140625" style="267" customWidth="1"/>
    <col min="8207" max="8209" width="0" style="267" hidden="1" customWidth="1"/>
    <col min="8210" max="8211" width="8.7109375" style="267" customWidth="1"/>
    <col min="8212" max="8212" width="8" style="267" customWidth="1"/>
    <col min="8213" max="8448" width="11" style="267"/>
    <col min="8449" max="8449" width="38.140625" style="267" customWidth="1"/>
    <col min="8450" max="8450" width="10.140625" style="267" customWidth="1"/>
    <col min="8451" max="8451" width="3.85546875" style="267" customWidth="1"/>
    <col min="8452" max="8452" width="10.7109375" style="267" customWidth="1"/>
    <col min="8453" max="8453" width="3.7109375" style="267" customWidth="1"/>
    <col min="8454" max="8454" width="9.42578125" style="267" customWidth="1"/>
    <col min="8455" max="8455" width="3.7109375" style="267" customWidth="1"/>
    <col min="8456" max="8456" width="8.5703125" style="267" customWidth="1"/>
    <col min="8457" max="8457" width="4.42578125" style="267" customWidth="1"/>
    <col min="8458" max="8458" width="8.7109375" style="267" customWidth="1"/>
    <col min="8459" max="8459" width="8.85546875" style="267" customWidth="1"/>
    <col min="8460" max="8460" width="10.7109375" style="267" customWidth="1"/>
    <col min="8461" max="8461" width="4.85546875" style="267" customWidth="1"/>
    <col min="8462" max="8462" width="14.140625" style="267" customWidth="1"/>
    <col min="8463" max="8465" width="0" style="267" hidden="1" customWidth="1"/>
    <col min="8466" max="8467" width="8.7109375" style="267" customWidth="1"/>
    <col min="8468" max="8468" width="8" style="267" customWidth="1"/>
    <col min="8469" max="8704" width="11" style="267"/>
    <col min="8705" max="8705" width="38.140625" style="267" customWidth="1"/>
    <col min="8706" max="8706" width="10.140625" style="267" customWidth="1"/>
    <col min="8707" max="8707" width="3.85546875" style="267" customWidth="1"/>
    <col min="8708" max="8708" width="10.7109375" style="267" customWidth="1"/>
    <col min="8709" max="8709" width="3.7109375" style="267" customWidth="1"/>
    <col min="8710" max="8710" width="9.42578125" style="267" customWidth="1"/>
    <col min="8711" max="8711" width="3.7109375" style="267" customWidth="1"/>
    <col min="8712" max="8712" width="8.5703125" style="267" customWidth="1"/>
    <col min="8713" max="8713" width="4.42578125" style="267" customWidth="1"/>
    <col min="8714" max="8714" width="8.7109375" style="267" customWidth="1"/>
    <col min="8715" max="8715" width="8.85546875" style="267" customWidth="1"/>
    <col min="8716" max="8716" width="10.7109375" style="267" customWidth="1"/>
    <col min="8717" max="8717" width="4.85546875" style="267" customWidth="1"/>
    <col min="8718" max="8718" width="14.140625" style="267" customWidth="1"/>
    <col min="8719" max="8721" width="0" style="267" hidden="1" customWidth="1"/>
    <col min="8722" max="8723" width="8.7109375" style="267" customWidth="1"/>
    <col min="8724" max="8724" width="8" style="267" customWidth="1"/>
    <col min="8725" max="8960" width="11" style="267"/>
    <col min="8961" max="8961" width="38.140625" style="267" customWidth="1"/>
    <col min="8962" max="8962" width="10.140625" style="267" customWidth="1"/>
    <col min="8963" max="8963" width="3.85546875" style="267" customWidth="1"/>
    <col min="8964" max="8964" width="10.7109375" style="267" customWidth="1"/>
    <col min="8965" max="8965" width="3.7109375" style="267" customWidth="1"/>
    <col min="8966" max="8966" width="9.42578125" style="267" customWidth="1"/>
    <col min="8967" max="8967" width="3.7109375" style="267" customWidth="1"/>
    <col min="8968" max="8968" width="8.5703125" style="267" customWidth="1"/>
    <col min="8969" max="8969" width="4.42578125" style="267" customWidth="1"/>
    <col min="8970" max="8970" width="8.7109375" style="267" customWidth="1"/>
    <col min="8971" max="8971" width="8.85546875" style="267" customWidth="1"/>
    <col min="8972" max="8972" width="10.7109375" style="267" customWidth="1"/>
    <col min="8973" max="8973" width="4.85546875" style="267" customWidth="1"/>
    <col min="8974" max="8974" width="14.140625" style="267" customWidth="1"/>
    <col min="8975" max="8977" width="0" style="267" hidden="1" customWidth="1"/>
    <col min="8978" max="8979" width="8.7109375" style="267" customWidth="1"/>
    <col min="8980" max="8980" width="8" style="267" customWidth="1"/>
    <col min="8981" max="9216" width="11" style="267"/>
    <col min="9217" max="9217" width="38.140625" style="267" customWidth="1"/>
    <col min="9218" max="9218" width="10.140625" style="267" customWidth="1"/>
    <col min="9219" max="9219" width="3.85546875" style="267" customWidth="1"/>
    <col min="9220" max="9220" width="10.7109375" style="267" customWidth="1"/>
    <col min="9221" max="9221" width="3.7109375" style="267" customWidth="1"/>
    <col min="9222" max="9222" width="9.42578125" style="267" customWidth="1"/>
    <col min="9223" max="9223" width="3.7109375" style="267" customWidth="1"/>
    <col min="9224" max="9224" width="8.5703125" style="267" customWidth="1"/>
    <col min="9225" max="9225" width="4.42578125" style="267" customWidth="1"/>
    <col min="9226" max="9226" width="8.7109375" style="267" customWidth="1"/>
    <col min="9227" max="9227" width="8.85546875" style="267" customWidth="1"/>
    <col min="9228" max="9228" width="10.7109375" style="267" customWidth="1"/>
    <col min="9229" max="9229" width="4.85546875" style="267" customWidth="1"/>
    <col min="9230" max="9230" width="14.140625" style="267" customWidth="1"/>
    <col min="9231" max="9233" width="0" style="267" hidden="1" customWidth="1"/>
    <col min="9234" max="9235" width="8.7109375" style="267" customWidth="1"/>
    <col min="9236" max="9236" width="8" style="267" customWidth="1"/>
    <col min="9237" max="9472" width="11" style="267"/>
    <col min="9473" max="9473" width="38.140625" style="267" customWidth="1"/>
    <col min="9474" max="9474" width="10.140625" style="267" customWidth="1"/>
    <col min="9475" max="9475" width="3.85546875" style="267" customWidth="1"/>
    <col min="9476" max="9476" width="10.7109375" style="267" customWidth="1"/>
    <col min="9477" max="9477" width="3.7109375" style="267" customWidth="1"/>
    <col min="9478" max="9478" width="9.42578125" style="267" customWidth="1"/>
    <col min="9479" max="9479" width="3.7109375" style="267" customWidth="1"/>
    <col min="9480" max="9480" width="8.5703125" style="267" customWidth="1"/>
    <col min="9481" max="9481" width="4.42578125" style="267" customWidth="1"/>
    <col min="9482" max="9482" width="8.7109375" style="267" customWidth="1"/>
    <col min="9483" max="9483" width="8.85546875" style="267" customWidth="1"/>
    <col min="9484" max="9484" width="10.7109375" style="267" customWidth="1"/>
    <col min="9485" max="9485" width="4.85546875" style="267" customWidth="1"/>
    <col min="9486" max="9486" width="14.140625" style="267" customWidth="1"/>
    <col min="9487" max="9489" width="0" style="267" hidden="1" customWidth="1"/>
    <col min="9490" max="9491" width="8.7109375" style="267" customWidth="1"/>
    <col min="9492" max="9492" width="8" style="267" customWidth="1"/>
    <col min="9493" max="9728" width="11" style="267"/>
    <col min="9729" max="9729" width="38.140625" style="267" customWidth="1"/>
    <col min="9730" max="9730" width="10.140625" style="267" customWidth="1"/>
    <col min="9731" max="9731" width="3.85546875" style="267" customWidth="1"/>
    <col min="9732" max="9732" width="10.7109375" style="267" customWidth="1"/>
    <col min="9733" max="9733" width="3.7109375" style="267" customWidth="1"/>
    <col min="9734" max="9734" width="9.42578125" style="267" customWidth="1"/>
    <col min="9735" max="9735" width="3.7109375" style="267" customWidth="1"/>
    <col min="9736" max="9736" width="8.5703125" style="267" customWidth="1"/>
    <col min="9737" max="9737" width="4.42578125" style="267" customWidth="1"/>
    <col min="9738" max="9738" width="8.7109375" style="267" customWidth="1"/>
    <col min="9739" max="9739" width="8.85546875" style="267" customWidth="1"/>
    <col min="9740" max="9740" width="10.7109375" style="267" customWidth="1"/>
    <col min="9741" max="9741" width="4.85546875" style="267" customWidth="1"/>
    <col min="9742" max="9742" width="14.140625" style="267" customWidth="1"/>
    <col min="9743" max="9745" width="0" style="267" hidden="1" customWidth="1"/>
    <col min="9746" max="9747" width="8.7109375" style="267" customWidth="1"/>
    <col min="9748" max="9748" width="8" style="267" customWidth="1"/>
    <col min="9749" max="9984" width="11" style="267"/>
    <col min="9985" max="9985" width="38.140625" style="267" customWidth="1"/>
    <col min="9986" max="9986" width="10.140625" style="267" customWidth="1"/>
    <col min="9987" max="9987" width="3.85546875" style="267" customWidth="1"/>
    <col min="9988" max="9988" width="10.7109375" style="267" customWidth="1"/>
    <col min="9989" max="9989" width="3.7109375" style="267" customWidth="1"/>
    <col min="9990" max="9990" width="9.42578125" style="267" customWidth="1"/>
    <col min="9991" max="9991" width="3.7109375" style="267" customWidth="1"/>
    <col min="9992" max="9992" width="8.5703125" style="267" customWidth="1"/>
    <col min="9993" max="9993" width="4.42578125" style="267" customWidth="1"/>
    <col min="9994" max="9994" width="8.7109375" style="267" customWidth="1"/>
    <col min="9995" max="9995" width="8.85546875" style="267" customWidth="1"/>
    <col min="9996" max="9996" width="10.7109375" style="267" customWidth="1"/>
    <col min="9997" max="9997" width="4.85546875" style="267" customWidth="1"/>
    <col min="9998" max="9998" width="14.140625" style="267" customWidth="1"/>
    <col min="9999" max="10001" width="0" style="267" hidden="1" customWidth="1"/>
    <col min="10002" max="10003" width="8.7109375" style="267" customWidth="1"/>
    <col min="10004" max="10004" width="8" style="267" customWidth="1"/>
    <col min="10005" max="10240" width="11" style="267"/>
    <col min="10241" max="10241" width="38.140625" style="267" customWidth="1"/>
    <col min="10242" max="10242" width="10.140625" style="267" customWidth="1"/>
    <col min="10243" max="10243" width="3.85546875" style="267" customWidth="1"/>
    <col min="10244" max="10244" width="10.7109375" style="267" customWidth="1"/>
    <col min="10245" max="10245" width="3.7109375" style="267" customWidth="1"/>
    <col min="10246" max="10246" width="9.42578125" style="267" customWidth="1"/>
    <col min="10247" max="10247" width="3.7109375" style="267" customWidth="1"/>
    <col min="10248" max="10248" width="8.5703125" style="267" customWidth="1"/>
    <col min="10249" max="10249" width="4.42578125" style="267" customWidth="1"/>
    <col min="10250" max="10250" width="8.7109375" style="267" customWidth="1"/>
    <col min="10251" max="10251" width="8.85546875" style="267" customWidth="1"/>
    <col min="10252" max="10252" width="10.7109375" style="267" customWidth="1"/>
    <col min="10253" max="10253" width="4.85546875" style="267" customWidth="1"/>
    <col min="10254" max="10254" width="14.140625" style="267" customWidth="1"/>
    <col min="10255" max="10257" width="0" style="267" hidden="1" customWidth="1"/>
    <col min="10258" max="10259" width="8.7109375" style="267" customWidth="1"/>
    <col min="10260" max="10260" width="8" style="267" customWidth="1"/>
    <col min="10261" max="10496" width="11" style="267"/>
    <col min="10497" max="10497" width="38.140625" style="267" customWidth="1"/>
    <col min="10498" max="10498" width="10.140625" style="267" customWidth="1"/>
    <col min="10499" max="10499" width="3.85546875" style="267" customWidth="1"/>
    <col min="10500" max="10500" width="10.7109375" style="267" customWidth="1"/>
    <col min="10501" max="10501" width="3.7109375" style="267" customWidth="1"/>
    <col min="10502" max="10502" width="9.42578125" style="267" customWidth="1"/>
    <col min="10503" max="10503" width="3.7109375" style="267" customWidth="1"/>
    <col min="10504" max="10504" width="8.5703125" style="267" customWidth="1"/>
    <col min="10505" max="10505" width="4.42578125" style="267" customWidth="1"/>
    <col min="10506" max="10506" width="8.7109375" style="267" customWidth="1"/>
    <col min="10507" max="10507" width="8.85546875" style="267" customWidth="1"/>
    <col min="10508" max="10508" width="10.7109375" style="267" customWidth="1"/>
    <col min="10509" max="10509" width="4.85546875" style="267" customWidth="1"/>
    <col min="10510" max="10510" width="14.140625" style="267" customWidth="1"/>
    <col min="10511" max="10513" width="0" style="267" hidden="1" customWidth="1"/>
    <col min="10514" max="10515" width="8.7109375" style="267" customWidth="1"/>
    <col min="10516" max="10516" width="8" style="267" customWidth="1"/>
    <col min="10517" max="10752" width="11" style="267"/>
    <col min="10753" max="10753" width="38.140625" style="267" customWidth="1"/>
    <col min="10754" max="10754" width="10.140625" style="267" customWidth="1"/>
    <col min="10755" max="10755" width="3.85546875" style="267" customWidth="1"/>
    <col min="10756" max="10756" width="10.7109375" style="267" customWidth="1"/>
    <col min="10757" max="10757" width="3.7109375" style="267" customWidth="1"/>
    <col min="10758" max="10758" width="9.42578125" style="267" customWidth="1"/>
    <col min="10759" max="10759" width="3.7109375" style="267" customWidth="1"/>
    <col min="10760" max="10760" width="8.5703125" style="267" customWidth="1"/>
    <col min="10761" max="10761" width="4.42578125" style="267" customWidth="1"/>
    <col min="10762" max="10762" width="8.7109375" style="267" customWidth="1"/>
    <col min="10763" max="10763" width="8.85546875" style="267" customWidth="1"/>
    <col min="10764" max="10764" width="10.7109375" style="267" customWidth="1"/>
    <col min="10765" max="10765" width="4.85546875" style="267" customWidth="1"/>
    <col min="10766" max="10766" width="14.140625" style="267" customWidth="1"/>
    <col min="10767" max="10769" width="0" style="267" hidden="1" customWidth="1"/>
    <col min="10770" max="10771" width="8.7109375" style="267" customWidth="1"/>
    <col min="10772" max="10772" width="8" style="267" customWidth="1"/>
    <col min="10773" max="11008" width="11" style="267"/>
    <col min="11009" max="11009" width="38.140625" style="267" customWidth="1"/>
    <col min="11010" max="11010" width="10.140625" style="267" customWidth="1"/>
    <col min="11011" max="11011" width="3.85546875" style="267" customWidth="1"/>
    <col min="11012" max="11012" width="10.7109375" style="267" customWidth="1"/>
    <col min="11013" max="11013" width="3.7109375" style="267" customWidth="1"/>
    <col min="11014" max="11014" width="9.42578125" style="267" customWidth="1"/>
    <col min="11015" max="11015" width="3.7109375" style="267" customWidth="1"/>
    <col min="11016" max="11016" width="8.5703125" style="267" customWidth="1"/>
    <col min="11017" max="11017" width="4.42578125" style="267" customWidth="1"/>
    <col min="11018" max="11018" width="8.7109375" style="267" customWidth="1"/>
    <col min="11019" max="11019" width="8.85546875" style="267" customWidth="1"/>
    <col min="11020" max="11020" width="10.7109375" style="267" customWidth="1"/>
    <col min="11021" max="11021" width="4.85546875" style="267" customWidth="1"/>
    <col min="11022" max="11022" width="14.140625" style="267" customWidth="1"/>
    <col min="11023" max="11025" width="0" style="267" hidden="1" customWidth="1"/>
    <col min="11026" max="11027" width="8.7109375" style="267" customWidth="1"/>
    <col min="11028" max="11028" width="8" style="267" customWidth="1"/>
    <col min="11029" max="11264" width="11" style="267"/>
    <col min="11265" max="11265" width="38.140625" style="267" customWidth="1"/>
    <col min="11266" max="11266" width="10.140625" style="267" customWidth="1"/>
    <col min="11267" max="11267" width="3.85546875" style="267" customWidth="1"/>
    <col min="11268" max="11268" width="10.7109375" style="267" customWidth="1"/>
    <col min="11269" max="11269" width="3.7109375" style="267" customWidth="1"/>
    <col min="11270" max="11270" width="9.42578125" style="267" customWidth="1"/>
    <col min="11271" max="11271" width="3.7109375" style="267" customWidth="1"/>
    <col min="11272" max="11272" width="8.5703125" style="267" customWidth="1"/>
    <col min="11273" max="11273" width="4.42578125" style="267" customWidth="1"/>
    <col min="11274" max="11274" width="8.7109375" style="267" customWidth="1"/>
    <col min="11275" max="11275" width="8.85546875" style="267" customWidth="1"/>
    <col min="11276" max="11276" width="10.7109375" style="267" customWidth="1"/>
    <col min="11277" max="11277" width="4.85546875" style="267" customWidth="1"/>
    <col min="11278" max="11278" width="14.140625" style="267" customWidth="1"/>
    <col min="11279" max="11281" width="0" style="267" hidden="1" customWidth="1"/>
    <col min="11282" max="11283" width="8.7109375" style="267" customWidth="1"/>
    <col min="11284" max="11284" width="8" style="267" customWidth="1"/>
    <col min="11285" max="11520" width="11" style="267"/>
    <col min="11521" max="11521" width="38.140625" style="267" customWidth="1"/>
    <col min="11522" max="11522" width="10.140625" style="267" customWidth="1"/>
    <col min="11523" max="11523" width="3.85546875" style="267" customWidth="1"/>
    <col min="11524" max="11524" width="10.7109375" style="267" customWidth="1"/>
    <col min="11525" max="11525" width="3.7109375" style="267" customWidth="1"/>
    <col min="11526" max="11526" width="9.42578125" style="267" customWidth="1"/>
    <col min="11527" max="11527" width="3.7109375" style="267" customWidth="1"/>
    <col min="11528" max="11528" width="8.5703125" style="267" customWidth="1"/>
    <col min="11529" max="11529" width="4.42578125" style="267" customWidth="1"/>
    <col min="11530" max="11530" width="8.7109375" style="267" customWidth="1"/>
    <col min="11531" max="11531" width="8.85546875" style="267" customWidth="1"/>
    <col min="11532" max="11532" width="10.7109375" style="267" customWidth="1"/>
    <col min="11533" max="11533" width="4.85546875" style="267" customWidth="1"/>
    <col min="11534" max="11534" width="14.140625" style="267" customWidth="1"/>
    <col min="11535" max="11537" width="0" style="267" hidden="1" customWidth="1"/>
    <col min="11538" max="11539" width="8.7109375" style="267" customWidth="1"/>
    <col min="11540" max="11540" width="8" style="267" customWidth="1"/>
    <col min="11541" max="11776" width="11" style="267"/>
    <col min="11777" max="11777" width="38.140625" style="267" customWidth="1"/>
    <col min="11778" max="11778" width="10.140625" style="267" customWidth="1"/>
    <col min="11779" max="11779" width="3.85546875" style="267" customWidth="1"/>
    <col min="11780" max="11780" width="10.7109375" style="267" customWidth="1"/>
    <col min="11781" max="11781" width="3.7109375" style="267" customWidth="1"/>
    <col min="11782" max="11782" width="9.42578125" style="267" customWidth="1"/>
    <col min="11783" max="11783" width="3.7109375" style="267" customWidth="1"/>
    <col min="11784" max="11784" width="8.5703125" style="267" customWidth="1"/>
    <col min="11785" max="11785" width="4.42578125" style="267" customWidth="1"/>
    <col min="11786" max="11786" width="8.7109375" style="267" customWidth="1"/>
    <col min="11787" max="11787" width="8.85546875" style="267" customWidth="1"/>
    <col min="11788" max="11788" width="10.7109375" style="267" customWidth="1"/>
    <col min="11789" max="11789" width="4.85546875" style="267" customWidth="1"/>
    <col min="11790" max="11790" width="14.140625" style="267" customWidth="1"/>
    <col min="11791" max="11793" width="0" style="267" hidden="1" customWidth="1"/>
    <col min="11794" max="11795" width="8.7109375" style="267" customWidth="1"/>
    <col min="11796" max="11796" width="8" style="267" customWidth="1"/>
    <col min="11797" max="12032" width="11" style="267"/>
    <col min="12033" max="12033" width="38.140625" style="267" customWidth="1"/>
    <col min="12034" max="12034" width="10.140625" style="267" customWidth="1"/>
    <col min="12035" max="12035" width="3.85546875" style="267" customWidth="1"/>
    <col min="12036" max="12036" width="10.7109375" style="267" customWidth="1"/>
    <col min="12037" max="12037" width="3.7109375" style="267" customWidth="1"/>
    <col min="12038" max="12038" width="9.42578125" style="267" customWidth="1"/>
    <col min="12039" max="12039" width="3.7109375" style="267" customWidth="1"/>
    <col min="12040" max="12040" width="8.5703125" style="267" customWidth="1"/>
    <col min="12041" max="12041" width="4.42578125" style="267" customWidth="1"/>
    <col min="12042" max="12042" width="8.7109375" style="267" customWidth="1"/>
    <col min="12043" max="12043" width="8.85546875" style="267" customWidth="1"/>
    <col min="12044" max="12044" width="10.7109375" style="267" customWidth="1"/>
    <col min="12045" max="12045" width="4.85546875" style="267" customWidth="1"/>
    <col min="12046" max="12046" width="14.140625" style="267" customWidth="1"/>
    <col min="12047" max="12049" width="0" style="267" hidden="1" customWidth="1"/>
    <col min="12050" max="12051" width="8.7109375" style="267" customWidth="1"/>
    <col min="12052" max="12052" width="8" style="267" customWidth="1"/>
    <col min="12053" max="12288" width="11" style="267"/>
    <col min="12289" max="12289" width="38.140625" style="267" customWidth="1"/>
    <col min="12290" max="12290" width="10.140625" style="267" customWidth="1"/>
    <col min="12291" max="12291" width="3.85546875" style="267" customWidth="1"/>
    <col min="12292" max="12292" width="10.7109375" style="267" customWidth="1"/>
    <col min="12293" max="12293" width="3.7109375" style="267" customWidth="1"/>
    <col min="12294" max="12294" width="9.42578125" style="267" customWidth="1"/>
    <col min="12295" max="12295" width="3.7109375" style="267" customWidth="1"/>
    <col min="12296" max="12296" width="8.5703125" style="267" customWidth="1"/>
    <col min="12297" max="12297" width="4.42578125" style="267" customWidth="1"/>
    <col min="12298" max="12298" width="8.7109375" style="267" customWidth="1"/>
    <col min="12299" max="12299" width="8.85546875" style="267" customWidth="1"/>
    <col min="12300" max="12300" width="10.7109375" style="267" customWidth="1"/>
    <col min="12301" max="12301" width="4.85546875" style="267" customWidth="1"/>
    <col min="12302" max="12302" width="14.140625" style="267" customWidth="1"/>
    <col min="12303" max="12305" width="0" style="267" hidden="1" customWidth="1"/>
    <col min="12306" max="12307" width="8.7109375" style="267" customWidth="1"/>
    <col min="12308" max="12308" width="8" style="267" customWidth="1"/>
    <col min="12309" max="12544" width="11" style="267"/>
    <col min="12545" max="12545" width="38.140625" style="267" customWidth="1"/>
    <col min="12546" max="12546" width="10.140625" style="267" customWidth="1"/>
    <col min="12547" max="12547" width="3.85546875" style="267" customWidth="1"/>
    <col min="12548" max="12548" width="10.7109375" style="267" customWidth="1"/>
    <col min="12549" max="12549" width="3.7109375" style="267" customWidth="1"/>
    <col min="12550" max="12550" width="9.42578125" style="267" customWidth="1"/>
    <col min="12551" max="12551" width="3.7109375" style="267" customWidth="1"/>
    <col min="12552" max="12552" width="8.5703125" style="267" customWidth="1"/>
    <col min="12553" max="12553" width="4.42578125" style="267" customWidth="1"/>
    <col min="12554" max="12554" width="8.7109375" style="267" customWidth="1"/>
    <col min="12555" max="12555" width="8.85546875" style="267" customWidth="1"/>
    <col min="12556" max="12556" width="10.7109375" style="267" customWidth="1"/>
    <col min="12557" max="12557" width="4.85546875" style="267" customWidth="1"/>
    <col min="12558" max="12558" width="14.140625" style="267" customWidth="1"/>
    <col min="12559" max="12561" width="0" style="267" hidden="1" customWidth="1"/>
    <col min="12562" max="12563" width="8.7109375" style="267" customWidth="1"/>
    <col min="12564" max="12564" width="8" style="267" customWidth="1"/>
    <col min="12565" max="12800" width="11" style="267"/>
    <col min="12801" max="12801" width="38.140625" style="267" customWidth="1"/>
    <col min="12802" max="12802" width="10.140625" style="267" customWidth="1"/>
    <col min="12803" max="12803" width="3.85546875" style="267" customWidth="1"/>
    <col min="12804" max="12804" width="10.7109375" style="267" customWidth="1"/>
    <col min="12805" max="12805" width="3.7109375" style="267" customWidth="1"/>
    <col min="12806" max="12806" width="9.42578125" style="267" customWidth="1"/>
    <col min="12807" max="12807" width="3.7109375" style="267" customWidth="1"/>
    <col min="12808" max="12808" width="8.5703125" style="267" customWidth="1"/>
    <col min="12809" max="12809" width="4.42578125" style="267" customWidth="1"/>
    <col min="12810" max="12810" width="8.7109375" style="267" customWidth="1"/>
    <col min="12811" max="12811" width="8.85546875" style="267" customWidth="1"/>
    <col min="12812" max="12812" width="10.7109375" style="267" customWidth="1"/>
    <col min="12813" max="12813" width="4.85546875" style="267" customWidth="1"/>
    <col min="12814" max="12814" width="14.140625" style="267" customWidth="1"/>
    <col min="12815" max="12817" width="0" style="267" hidden="1" customWidth="1"/>
    <col min="12818" max="12819" width="8.7109375" style="267" customWidth="1"/>
    <col min="12820" max="12820" width="8" style="267" customWidth="1"/>
    <col min="12821" max="13056" width="11" style="267"/>
    <col min="13057" max="13057" width="38.140625" style="267" customWidth="1"/>
    <col min="13058" max="13058" width="10.140625" style="267" customWidth="1"/>
    <col min="13059" max="13059" width="3.85546875" style="267" customWidth="1"/>
    <col min="13060" max="13060" width="10.7109375" style="267" customWidth="1"/>
    <col min="13061" max="13061" width="3.7109375" style="267" customWidth="1"/>
    <col min="13062" max="13062" width="9.42578125" style="267" customWidth="1"/>
    <col min="13063" max="13063" width="3.7109375" style="267" customWidth="1"/>
    <col min="13064" max="13064" width="8.5703125" style="267" customWidth="1"/>
    <col min="13065" max="13065" width="4.42578125" style="267" customWidth="1"/>
    <col min="13066" max="13066" width="8.7109375" style="267" customWidth="1"/>
    <col min="13067" max="13067" width="8.85546875" style="267" customWidth="1"/>
    <col min="13068" max="13068" width="10.7109375" style="267" customWidth="1"/>
    <col min="13069" max="13069" width="4.85546875" style="267" customWidth="1"/>
    <col min="13070" max="13070" width="14.140625" style="267" customWidth="1"/>
    <col min="13071" max="13073" width="0" style="267" hidden="1" customWidth="1"/>
    <col min="13074" max="13075" width="8.7109375" style="267" customWidth="1"/>
    <col min="13076" max="13076" width="8" style="267" customWidth="1"/>
    <col min="13077" max="13312" width="11" style="267"/>
    <col min="13313" max="13313" width="38.140625" style="267" customWidth="1"/>
    <col min="13314" max="13314" width="10.140625" style="267" customWidth="1"/>
    <col min="13315" max="13315" width="3.85546875" style="267" customWidth="1"/>
    <col min="13316" max="13316" width="10.7109375" style="267" customWidth="1"/>
    <col min="13317" max="13317" width="3.7109375" style="267" customWidth="1"/>
    <col min="13318" max="13318" width="9.42578125" style="267" customWidth="1"/>
    <col min="13319" max="13319" width="3.7109375" style="267" customWidth="1"/>
    <col min="13320" max="13320" width="8.5703125" style="267" customWidth="1"/>
    <col min="13321" max="13321" width="4.42578125" style="267" customWidth="1"/>
    <col min="13322" max="13322" width="8.7109375" style="267" customWidth="1"/>
    <col min="13323" max="13323" width="8.85546875" style="267" customWidth="1"/>
    <col min="13324" max="13324" width="10.7109375" style="267" customWidth="1"/>
    <col min="13325" max="13325" width="4.85546875" style="267" customWidth="1"/>
    <col min="13326" max="13326" width="14.140625" style="267" customWidth="1"/>
    <col min="13327" max="13329" width="0" style="267" hidden="1" customWidth="1"/>
    <col min="13330" max="13331" width="8.7109375" style="267" customWidth="1"/>
    <col min="13332" max="13332" width="8" style="267" customWidth="1"/>
    <col min="13333" max="13568" width="11" style="267"/>
    <col min="13569" max="13569" width="38.140625" style="267" customWidth="1"/>
    <col min="13570" max="13570" width="10.140625" style="267" customWidth="1"/>
    <col min="13571" max="13571" width="3.85546875" style="267" customWidth="1"/>
    <col min="13572" max="13572" width="10.7109375" style="267" customWidth="1"/>
    <col min="13573" max="13573" width="3.7109375" style="267" customWidth="1"/>
    <col min="13574" max="13574" width="9.42578125" style="267" customWidth="1"/>
    <col min="13575" max="13575" width="3.7109375" style="267" customWidth="1"/>
    <col min="13576" max="13576" width="8.5703125" style="267" customWidth="1"/>
    <col min="13577" max="13577" width="4.42578125" style="267" customWidth="1"/>
    <col min="13578" max="13578" width="8.7109375" style="267" customWidth="1"/>
    <col min="13579" max="13579" width="8.85546875" style="267" customWidth="1"/>
    <col min="13580" max="13580" width="10.7109375" style="267" customWidth="1"/>
    <col min="13581" max="13581" width="4.85546875" style="267" customWidth="1"/>
    <col min="13582" max="13582" width="14.140625" style="267" customWidth="1"/>
    <col min="13583" max="13585" width="0" style="267" hidden="1" customWidth="1"/>
    <col min="13586" max="13587" width="8.7109375" style="267" customWidth="1"/>
    <col min="13588" max="13588" width="8" style="267" customWidth="1"/>
    <col min="13589" max="13824" width="11" style="267"/>
    <col min="13825" max="13825" width="38.140625" style="267" customWidth="1"/>
    <col min="13826" max="13826" width="10.140625" style="267" customWidth="1"/>
    <col min="13827" max="13827" width="3.85546875" style="267" customWidth="1"/>
    <col min="13828" max="13828" width="10.7109375" style="267" customWidth="1"/>
    <col min="13829" max="13829" width="3.7109375" style="267" customWidth="1"/>
    <col min="13830" max="13830" width="9.42578125" style="267" customWidth="1"/>
    <col min="13831" max="13831" width="3.7109375" style="267" customWidth="1"/>
    <col min="13832" max="13832" width="8.5703125" style="267" customWidth="1"/>
    <col min="13833" max="13833" width="4.42578125" style="267" customWidth="1"/>
    <col min="13834" max="13834" width="8.7109375" style="267" customWidth="1"/>
    <col min="13835" max="13835" width="8.85546875" style="267" customWidth="1"/>
    <col min="13836" max="13836" width="10.7109375" style="267" customWidth="1"/>
    <col min="13837" max="13837" width="4.85546875" style="267" customWidth="1"/>
    <col min="13838" max="13838" width="14.140625" style="267" customWidth="1"/>
    <col min="13839" max="13841" width="0" style="267" hidden="1" customWidth="1"/>
    <col min="13842" max="13843" width="8.7109375" style="267" customWidth="1"/>
    <col min="13844" max="13844" width="8" style="267" customWidth="1"/>
    <col min="13845" max="14080" width="11" style="267"/>
    <col min="14081" max="14081" width="38.140625" style="267" customWidth="1"/>
    <col min="14082" max="14082" width="10.140625" style="267" customWidth="1"/>
    <col min="14083" max="14083" width="3.85546875" style="267" customWidth="1"/>
    <col min="14084" max="14084" width="10.7109375" style="267" customWidth="1"/>
    <col min="14085" max="14085" width="3.7109375" style="267" customWidth="1"/>
    <col min="14086" max="14086" width="9.42578125" style="267" customWidth="1"/>
    <col min="14087" max="14087" width="3.7109375" style="267" customWidth="1"/>
    <col min="14088" max="14088" width="8.5703125" style="267" customWidth="1"/>
    <col min="14089" max="14089" width="4.42578125" style="267" customWidth="1"/>
    <col min="14090" max="14090" width="8.7109375" style="267" customWidth="1"/>
    <col min="14091" max="14091" width="8.85546875" style="267" customWidth="1"/>
    <col min="14092" max="14092" width="10.7109375" style="267" customWidth="1"/>
    <col min="14093" max="14093" width="4.85546875" style="267" customWidth="1"/>
    <col min="14094" max="14094" width="14.140625" style="267" customWidth="1"/>
    <col min="14095" max="14097" width="0" style="267" hidden="1" customWidth="1"/>
    <col min="14098" max="14099" width="8.7109375" style="267" customWidth="1"/>
    <col min="14100" max="14100" width="8" style="267" customWidth="1"/>
    <col min="14101" max="14336" width="11" style="267"/>
    <col min="14337" max="14337" width="38.140625" style="267" customWidth="1"/>
    <col min="14338" max="14338" width="10.140625" style="267" customWidth="1"/>
    <col min="14339" max="14339" width="3.85546875" style="267" customWidth="1"/>
    <col min="14340" max="14340" width="10.7109375" style="267" customWidth="1"/>
    <col min="14341" max="14341" width="3.7109375" style="267" customWidth="1"/>
    <col min="14342" max="14342" width="9.42578125" style="267" customWidth="1"/>
    <col min="14343" max="14343" width="3.7109375" style="267" customWidth="1"/>
    <col min="14344" max="14344" width="8.5703125" style="267" customWidth="1"/>
    <col min="14345" max="14345" width="4.42578125" style="267" customWidth="1"/>
    <col min="14346" max="14346" width="8.7109375" style="267" customWidth="1"/>
    <col min="14347" max="14347" width="8.85546875" style="267" customWidth="1"/>
    <col min="14348" max="14348" width="10.7109375" style="267" customWidth="1"/>
    <col min="14349" max="14349" width="4.85546875" style="267" customWidth="1"/>
    <col min="14350" max="14350" width="14.140625" style="267" customWidth="1"/>
    <col min="14351" max="14353" width="0" style="267" hidden="1" customWidth="1"/>
    <col min="14354" max="14355" width="8.7109375" style="267" customWidth="1"/>
    <col min="14356" max="14356" width="8" style="267" customWidth="1"/>
    <col min="14357" max="14592" width="11" style="267"/>
    <col min="14593" max="14593" width="38.140625" style="267" customWidth="1"/>
    <col min="14594" max="14594" width="10.140625" style="267" customWidth="1"/>
    <col min="14595" max="14595" width="3.85546875" style="267" customWidth="1"/>
    <col min="14596" max="14596" width="10.7109375" style="267" customWidth="1"/>
    <col min="14597" max="14597" width="3.7109375" style="267" customWidth="1"/>
    <col min="14598" max="14598" width="9.42578125" style="267" customWidth="1"/>
    <col min="14599" max="14599" width="3.7109375" style="267" customWidth="1"/>
    <col min="14600" max="14600" width="8.5703125" style="267" customWidth="1"/>
    <col min="14601" max="14601" width="4.42578125" style="267" customWidth="1"/>
    <col min="14602" max="14602" width="8.7109375" style="267" customWidth="1"/>
    <col min="14603" max="14603" width="8.85546875" style="267" customWidth="1"/>
    <col min="14604" max="14604" width="10.7109375" style="267" customWidth="1"/>
    <col min="14605" max="14605" width="4.85546875" style="267" customWidth="1"/>
    <col min="14606" max="14606" width="14.140625" style="267" customWidth="1"/>
    <col min="14607" max="14609" width="0" style="267" hidden="1" customWidth="1"/>
    <col min="14610" max="14611" width="8.7109375" style="267" customWidth="1"/>
    <col min="14612" max="14612" width="8" style="267" customWidth="1"/>
    <col min="14613" max="14848" width="11" style="267"/>
    <col min="14849" max="14849" width="38.140625" style="267" customWidth="1"/>
    <col min="14850" max="14850" width="10.140625" style="267" customWidth="1"/>
    <col min="14851" max="14851" width="3.85546875" style="267" customWidth="1"/>
    <col min="14852" max="14852" width="10.7109375" style="267" customWidth="1"/>
    <col min="14853" max="14853" width="3.7109375" style="267" customWidth="1"/>
    <col min="14854" max="14854" width="9.42578125" style="267" customWidth="1"/>
    <col min="14855" max="14855" width="3.7109375" style="267" customWidth="1"/>
    <col min="14856" max="14856" width="8.5703125" style="267" customWidth="1"/>
    <col min="14857" max="14857" width="4.42578125" style="267" customWidth="1"/>
    <col min="14858" max="14858" width="8.7109375" style="267" customWidth="1"/>
    <col min="14859" max="14859" width="8.85546875" style="267" customWidth="1"/>
    <col min="14860" max="14860" width="10.7109375" style="267" customWidth="1"/>
    <col min="14861" max="14861" width="4.85546875" style="267" customWidth="1"/>
    <col min="14862" max="14862" width="14.140625" style="267" customWidth="1"/>
    <col min="14863" max="14865" width="0" style="267" hidden="1" customWidth="1"/>
    <col min="14866" max="14867" width="8.7109375" style="267" customWidth="1"/>
    <col min="14868" max="14868" width="8" style="267" customWidth="1"/>
    <col min="14869" max="15104" width="11" style="267"/>
    <col min="15105" max="15105" width="38.140625" style="267" customWidth="1"/>
    <col min="15106" max="15106" width="10.140625" style="267" customWidth="1"/>
    <col min="15107" max="15107" width="3.85546875" style="267" customWidth="1"/>
    <col min="15108" max="15108" width="10.7109375" style="267" customWidth="1"/>
    <col min="15109" max="15109" width="3.7109375" style="267" customWidth="1"/>
    <col min="15110" max="15110" width="9.42578125" style="267" customWidth="1"/>
    <col min="15111" max="15111" width="3.7109375" style="267" customWidth="1"/>
    <col min="15112" max="15112" width="8.5703125" style="267" customWidth="1"/>
    <col min="15113" max="15113" width="4.42578125" style="267" customWidth="1"/>
    <col min="15114" max="15114" width="8.7109375" style="267" customWidth="1"/>
    <col min="15115" max="15115" width="8.85546875" style="267" customWidth="1"/>
    <col min="15116" max="15116" width="10.7109375" style="267" customWidth="1"/>
    <col min="15117" max="15117" width="4.85546875" style="267" customWidth="1"/>
    <col min="15118" max="15118" width="14.140625" style="267" customWidth="1"/>
    <col min="15119" max="15121" width="0" style="267" hidden="1" customWidth="1"/>
    <col min="15122" max="15123" width="8.7109375" style="267" customWidth="1"/>
    <col min="15124" max="15124" width="8" style="267" customWidth="1"/>
    <col min="15125" max="15360" width="11" style="267"/>
    <col min="15361" max="15361" width="38.140625" style="267" customWidth="1"/>
    <col min="15362" max="15362" width="10.140625" style="267" customWidth="1"/>
    <col min="15363" max="15363" width="3.85546875" style="267" customWidth="1"/>
    <col min="15364" max="15364" width="10.7109375" style="267" customWidth="1"/>
    <col min="15365" max="15365" width="3.7109375" style="267" customWidth="1"/>
    <col min="15366" max="15366" width="9.42578125" style="267" customWidth="1"/>
    <col min="15367" max="15367" width="3.7109375" style="267" customWidth="1"/>
    <col min="15368" max="15368" width="8.5703125" style="267" customWidth="1"/>
    <col min="15369" max="15369" width="4.42578125" style="267" customWidth="1"/>
    <col min="15370" max="15370" width="8.7109375" style="267" customWidth="1"/>
    <col min="15371" max="15371" width="8.85546875" style="267" customWidth="1"/>
    <col min="15372" max="15372" width="10.7109375" style="267" customWidth="1"/>
    <col min="15373" max="15373" width="4.85546875" style="267" customWidth="1"/>
    <col min="15374" max="15374" width="14.140625" style="267" customWidth="1"/>
    <col min="15375" max="15377" width="0" style="267" hidden="1" customWidth="1"/>
    <col min="15378" max="15379" width="8.7109375" style="267" customWidth="1"/>
    <col min="15380" max="15380" width="8" style="267" customWidth="1"/>
    <col min="15381" max="15616" width="11" style="267"/>
    <col min="15617" max="15617" width="38.140625" style="267" customWidth="1"/>
    <col min="15618" max="15618" width="10.140625" style="267" customWidth="1"/>
    <col min="15619" max="15619" width="3.85546875" style="267" customWidth="1"/>
    <col min="15620" max="15620" width="10.7109375" style="267" customWidth="1"/>
    <col min="15621" max="15621" width="3.7109375" style="267" customWidth="1"/>
    <col min="15622" max="15622" width="9.42578125" style="267" customWidth="1"/>
    <col min="15623" max="15623" width="3.7109375" style="267" customWidth="1"/>
    <col min="15624" max="15624" width="8.5703125" style="267" customWidth="1"/>
    <col min="15625" max="15625" width="4.42578125" style="267" customWidth="1"/>
    <col min="15626" max="15626" width="8.7109375" style="267" customWidth="1"/>
    <col min="15627" max="15627" width="8.85546875" style="267" customWidth="1"/>
    <col min="15628" max="15628" width="10.7109375" style="267" customWidth="1"/>
    <col min="15629" max="15629" width="4.85546875" style="267" customWidth="1"/>
    <col min="15630" max="15630" width="14.140625" style="267" customWidth="1"/>
    <col min="15631" max="15633" width="0" style="267" hidden="1" customWidth="1"/>
    <col min="15634" max="15635" width="8.7109375" style="267" customWidth="1"/>
    <col min="15636" max="15636" width="8" style="267" customWidth="1"/>
    <col min="15637" max="15872" width="11" style="267"/>
    <col min="15873" max="15873" width="38.140625" style="267" customWidth="1"/>
    <col min="15874" max="15874" width="10.140625" style="267" customWidth="1"/>
    <col min="15875" max="15875" width="3.85546875" style="267" customWidth="1"/>
    <col min="15876" max="15876" width="10.7109375" style="267" customWidth="1"/>
    <col min="15877" max="15877" width="3.7109375" style="267" customWidth="1"/>
    <col min="15878" max="15878" width="9.42578125" style="267" customWidth="1"/>
    <col min="15879" max="15879" width="3.7109375" style="267" customWidth="1"/>
    <col min="15880" max="15880" width="8.5703125" style="267" customWidth="1"/>
    <col min="15881" max="15881" width="4.42578125" style="267" customWidth="1"/>
    <col min="15882" max="15882" width="8.7109375" style="267" customWidth="1"/>
    <col min="15883" max="15883" width="8.85546875" style="267" customWidth="1"/>
    <col min="15884" max="15884" width="10.7109375" style="267" customWidth="1"/>
    <col min="15885" max="15885" width="4.85546875" style="267" customWidth="1"/>
    <col min="15886" max="15886" width="14.140625" style="267" customWidth="1"/>
    <col min="15887" max="15889" width="0" style="267" hidden="1" customWidth="1"/>
    <col min="15890" max="15891" width="8.7109375" style="267" customWidth="1"/>
    <col min="15892" max="15892" width="8" style="267" customWidth="1"/>
    <col min="15893" max="16128" width="11" style="267"/>
    <col min="16129" max="16129" width="38.140625" style="267" customWidth="1"/>
    <col min="16130" max="16130" width="10.140625" style="267" customWidth="1"/>
    <col min="16131" max="16131" width="3.85546875" style="267" customWidth="1"/>
    <col min="16132" max="16132" width="10.7109375" style="267" customWidth="1"/>
    <col min="16133" max="16133" width="3.7109375" style="267" customWidth="1"/>
    <col min="16134" max="16134" width="9.42578125" style="267" customWidth="1"/>
    <col min="16135" max="16135" width="3.7109375" style="267" customWidth="1"/>
    <col min="16136" max="16136" width="8.5703125" style="267" customWidth="1"/>
    <col min="16137" max="16137" width="4.42578125" style="267" customWidth="1"/>
    <col min="16138" max="16138" width="8.7109375" style="267" customWidth="1"/>
    <col min="16139" max="16139" width="8.85546875" style="267" customWidth="1"/>
    <col min="16140" max="16140" width="10.7109375" style="267" customWidth="1"/>
    <col min="16141" max="16141" width="4.85546875" style="267" customWidth="1"/>
    <col min="16142" max="16142" width="14.140625" style="267" customWidth="1"/>
    <col min="16143" max="16145" width="0" style="267" hidden="1" customWidth="1"/>
    <col min="16146" max="16147" width="8.7109375" style="267" customWidth="1"/>
    <col min="16148" max="16148" width="8" style="267" customWidth="1"/>
    <col min="16149" max="16384" width="11" style="267"/>
  </cols>
  <sheetData>
    <row r="1" spans="1:22" s="269" customFormat="1" ht="23.25" x14ac:dyDescent="0.25">
      <c r="A1" s="821" t="s">
        <v>116</v>
      </c>
      <c r="B1" s="822"/>
      <c r="C1" s="822"/>
      <c r="D1" s="822"/>
      <c r="E1" s="822"/>
      <c r="F1" s="822"/>
      <c r="G1" s="822"/>
      <c r="H1" s="822"/>
      <c r="I1" s="822"/>
      <c r="J1" s="822"/>
      <c r="K1" s="822"/>
      <c r="L1" s="822"/>
      <c r="M1" s="823"/>
      <c r="N1" s="266"/>
      <c r="O1" s="267" t="s">
        <v>117</v>
      </c>
      <c r="P1" s="268"/>
    </row>
    <row r="2" spans="1:22" s="269" customFormat="1" ht="18" x14ac:dyDescent="0.25">
      <c r="A2" s="824" t="s">
        <v>118</v>
      </c>
      <c r="B2" s="825"/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826"/>
      <c r="N2" s="270"/>
      <c r="O2" s="267" t="s">
        <v>119</v>
      </c>
      <c r="P2" s="271">
        <v>0.04</v>
      </c>
    </row>
    <row r="3" spans="1:22" s="269" customFormat="1" ht="20.25" x14ac:dyDescent="0.25">
      <c r="A3" s="827" t="s">
        <v>26</v>
      </c>
      <c r="B3" s="828"/>
      <c r="C3" s="828"/>
      <c r="D3" s="828"/>
      <c r="E3" s="828"/>
      <c r="F3" s="828"/>
      <c r="G3" s="828"/>
      <c r="H3" s="828"/>
      <c r="I3" s="828"/>
      <c r="J3" s="828"/>
      <c r="K3" s="828"/>
      <c r="L3" s="828"/>
      <c r="M3" s="829"/>
      <c r="N3" s="272"/>
      <c r="O3" s="273" t="s">
        <v>120</v>
      </c>
      <c r="P3" s="260"/>
    </row>
    <row r="4" spans="1:22" s="269" customFormat="1" ht="20.25" x14ac:dyDescent="0.25">
      <c r="A4" s="274"/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6"/>
      <c r="N4" s="272"/>
      <c r="O4" s="273"/>
      <c r="P4" s="260"/>
    </row>
    <row r="5" spans="1:22" s="269" customFormat="1" ht="21.75" customHeight="1" x14ac:dyDescent="0.25">
      <c r="A5" s="277" t="s">
        <v>121</v>
      </c>
      <c r="B5" s="278" t="s">
        <v>122</v>
      </c>
      <c r="C5" s="279"/>
      <c r="D5" s="279"/>
      <c r="E5" s="280"/>
      <c r="F5" s="539"/>
      <c r="G5" s="282"/>
      <c r="I5" s="283"/>
      <c r="J5" s="283"/>
      <c r="M5" s="284"/>
      <c r="N5" s="285"/>
      <c r="O5" s="267" t="s">
        <v>123</v>
      </c>
      <c r="P5" s="268">
        <v>0</v>
      </c>
    </row>
    <row r="6" spans="1:22" s="269" customFormat="1" ht="21.75" customHeight="1" x14ac:dyDescent="0.25">
      <c r="A6" s="286" t="s">
        <v>124</v>
      </c>
      <c r="B6" s="278" t="s">
        <v>50</v>
      </c>
      <c r="C6" s="280"/>
      <c r="D6" s="280"/>
      <c r="E6" s="280"/>
      <c r="F6" s="539"/>
      <c r="G6" s="280"/>
      <c r="J6" s="287"/>
      <c r="L6" s="830"/>
      <c r="M6" s="831"/>
      <c r="N6" s="285"/>
      <c r="O6" s="267" t="s">
        <v>125</v>
      </c>
      <c r="P6" s="268">
        <v>0</v>
      </c>
    </row>
    <row r="7" spans="1:22" s="269" customFormat="1" ht="21.75" customHeight="1" x14ac:dyDescent="0.25">
      <c r="A7" s="286" t="s">
        <v>126</v>
      </c>
      <c r="B7" s="677" t="s">
        <v>362</v>
      </c>
      <c r="C7" s="680"/>
      <c r="D7" s="680"/>
      <c r="E7" s="680"/>
      <c r="F7" s="680"/>
      <c r="G7" s="680"/>
      <c r="H7" s="680"/>
      <c r="I7" s="681"/>
      <c r="J7" s="680"/>
      <c r="K7" s="680"/>
      <c r="L7" s="832"/>
      <c r="M7" s="833"/>
      <c r="N7" s="285"/>
      <c r="O7" s="290" t="s">
        <v>127</v>
      </c>
      <c r="P7" s="268"/>
    </row>
    <row r="8" spans="1:22" s="269" customFormat="1" ht="21.75" customHeight="1" x14ac:dyDescent="0.25">
      <c r="A8" s="286" t="s">
        <v>128</v>
      </c>
      <c r="B8" s="288"/>
      <c r="C8" s="291"/>
      <c r="D8" s="291"/>
      <c r="E8" s="291"/>
      <c r="F8" s="291"/>
      <c r="G8" s="291"/>
      <c r="H8" s="291"/>
      <c r="J8" s="292"/>
      <c r="K8" s="291"/>
      <c r="L8" s="816"/>
      <c r="M8" s="817"/>
      <c r="N8" s="285"/>
      <c r="O8" s="290" t="s">
        <v>129</v>
      </c>
      <c r="P8" s="268"/>
      <c r="R8" s="273"/>
      <c r="S8" s="273"/>
      <c r="T8" s="273"/>
      <c r="U8" s="273"/>
      <c r="V8" s="273"/>
    </row>
    <row r="9" spans="1:22" s="269" customFormat="1" ht="5.25" customHeight="1" thickBot="1" x14ac:dyDescent="0.3">
      <c r="A9" s="293"/>
      <c r="B9" s="294"/>
      <c r="C9" s="295"/>
      <c r="D9" s="295"/>
      <c r="E9" s="295"/>
      <c r="F9" s="295"/>
      <c r="G9" s="295"/>
      <c r="H9" s="295"/>
      <c r="I9" s="295"/>
      <c r="J9" s="295"/>
      <c r="K9" s="295"/>
      <c r="M9" s="284"/>
      <c r="N9" s="285"/>
      <c r="O9" s="267" t="s">
        <v>135</v>
      </c>
      <c r="P9" s="268"/>
    </row>
    <row r="10" spans="1:22" x14ac:dyDescent="0.25">
      <c r="A10" s="296" t="s">
        <v>136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8"/>
      <c r="N10" s="299"/>
      <c r="O10" s="267" t="s">
        <v>137</v>
      </c>
      <c r="R10" s="300"/>
      <c r="S10" s="300"/>
      <c r="T10" s="300"/>
      <c r="U10" s="301"/>
      <c r="V10" s="302"/>
    </row>
    <row r="11" spans="1:22" x14ac:dyDescent="0.25">
      <c r="A11" s="303" t="s">
        <v>138</v>
      </c>
      <c r="B11" s="304" t="s">
        <v>139</v>
      </c>
      <c r="C11" s="540" t="s">
        <v>140</v>
      </c>
      <c r="D11" s="304" t="s">
        <v>141</v>
      </c>
      <c r="E11" s="540"/>
      <c r="F11" s="304" t="s">
        <v>142</v>
      </c>
      <c r="G11" s="306"/>
      <c r="H11" s="304"/>
      <c r="J11" s="304"/>
      <c r="K11" s="308"/>
      <c r="L11" s="304"/>
      <c r="M11" s="309"/>
      <c r="N11" s="310"/>
      <c r="O11" s="267" t="s">
        <v>144</v>
      </c>
    </row>
    <row r="12" spans="1:22" x14ac:dyDescent="0.25">
      <c r="A12" s="311" t="s">
        <v>328</v>
      </c>
      <c r="B12" s="312">
        <v>690</v>
      </c>
      <c r="C12" s="540" t="s">
        <v>140</v>
      </c>
      <c r="D12" s="312">
        <v>6.9</v>
      </c>
      <c r="E12" s="313" t="s">
        <v>145</v>
      </c>
      <c r="F12" s="312">
        <v>4761</v>
      </c>
      <c r="G12" s="306"/>
      <c r="H12" s="314"/>
      <c r="J12" s="308"/>
      <c r="K12" s="308"/>
      <c r="M12" s="309"/>
      <c r="N12" s="310"/>
    </row>
    <row r="13" spans="1:22" x14ac:dyDescent="0.25">
      <c r="A13" s="311" t="s">
        <v>329</v>
      </c>
      <c r="B13" s="312">
        <v>120</v>
      </c>
      <c r="C13" s="540" t="s">
        <v>140</v>
      </c>
      <c r="D13" s="312">
        <v>6</v>
      </c>
      <c r="E13" s="313" t="s">
        <v>145</v>
      </c>
      <c r="F13" s="312">
        <v>720</v>
      </c>
      <c r="K13" s="308"/>
      <c r="M13" s="309"/>
      <c r="N13" s="310"/>
      <c r="R13" s="401"/>
      <c r="S13" s="307"/>
    </row>
    <row r="14" spans="1:22" x14ac:dyDescent="0.25">
      <c r="A14" s="311" t="s">
        <v>327</v>
      </c>
      <c r="B14" s="312">
        <v>75</v>
      </c>
      <c r="C14" s="540" t="s">
        <v>140</v>
      </c>
      <c r="D14" s="312">
        <v>6.9</v>
      </c>
      <c r="E14" s="313" t="s">
        <v>145</v>
      </c>
      <c r="F14" s="312">
        <v>517.5</v>
      </c>
      <c r="K14" s="308"/>
      <c r="M14" s="309"/>
      <c r="N14" s="310"/>
      <c r="R14" s="401"/>
      <c r="S14" s="307"/>
    </row>
    <row r="15" spans="1:22" x14ac:dyDescent="0.25">
      <c r="A15" s="311" t="s">
        <v>242</v>
      </c>
      <c r="B15" s="312"/>
      <c r="C15" s="540"/>
      <c r="D15" s="312"/>
      <c r="E15" s="313"/>
      <c r="F15" s="312">
        <v>132</v>
      </c>
      <c r="G15" s="306"/>
      <c r="H15" s="314"/>
      <c r="I15" s="308"/>
      <c r="J15" s="314"/>
      <c r="K15" s="308"/>
      <c r="M15" s="309"/>
      <c r="N15" s="310"/>
    </row>
    <row r="16" spans="1:22" x14ac:dyDescent="0.25">
      <c r="A16" s="315" t="s">
        <v>146</v>
      </c>
      <c r="B16" s="316"/>
      <c r="C16" s="317"/>
      <c r="D16" s="316"/>
      <c r="E16" s="317"/>
      <c r="F16" s="316">
        <v>6130.5</v>
      </c>
      <c r="G16" s="318"/>
      <c r="H16" s="316"/>
      <c r="I16" s="308"/>
      <c r="J16" s="316">
        <v>0</v>
      </c>
      <c r="K16" s="308"/>
      <c r="M16" s="309"/>
      <c r="N16" s="310"/>
    </row>
    <row r="17" spans="1:16" ht="15.75" thickBot="1" x14ac:dyDescent="0.3">
      <c r="A17" s="315"/>
      <c r="B17" s="316"/>
      <c r="C17" s="317"/>
      <c r="D17" s="316"/>
      <c r="E17" s="317"/>
      <c r="F17" s="316"/>
      <c r="G17" s="318"/>
      <c r="H17" s="316"/>
      <c r="I17" s="308"/>
      <c r="J17" s="316"/>
      <c r="K17" s="308"/>
      <c r="M17" s="309"/>
      <c r="N17" s="310"/>
    </row>
    <row r="18" spans="1:16" ht="15.75" thickBot="1" x14ac:dyDescent="0.3">
      <c r="A18" s="319" t="s">
        <v>147</v>
      </c>
      <c r="B18" s="320"/>
      <c r="C18" s="320"/>
      <c r="D18" s="320"/>
      <c r="E18" s="320"/>
      <c r="F18" s="321"/>
      <c r="G18" s="322"/>
      <c r="H18" s="320"/>
      <c r="I18" s="322"/>
      <c r="J18" s="323"/>
      <c r="K18" s="320"/>
      <c r="L18" s="320"/>
      <c r="M18" s="324"/>
      <c r="N18" s="325"/>
    </row>
    <row r="19" spans="1:16" s="328" customFormat="1" ht="15.75" customHeight="1" thickBot="1" x14ac:dyDescent="0.3">
      <c r="A19" s="326" t="s">
        <v>148</v>
      </c>
      <c r="B19" s="811" t="s">
        <v>149</v>
      </c>
      <c r="C19" s="812"/>
      <c r="D19" s="812"/>
      <c r="E19" s="812"/>
      <c r="F19" s="812"/>
      <c r="G19" s="812"/>
      <c r="H19" s="812"/>
      <c r="I19" s="812"/>
      <c r="J19" s="812"/>
      <c r="K19" s="812"/>
      <c r="L19" s="812"/>
      <c r="M19" s="812"/>
      <c r="N19" s="327"/>
      <c r="P19" s="268"/>
    </row>
    <row r="20" spans="1:16" s="328" customFormat="1" ht="15.75" customHeight="1" x14ac:dyDescent="0.25">
      <c r="A20" s="366" t="s">
        <v>150</v>
      </c>
      <c r="B20" s="818" t="s">
        <v>55</v>
      </c>
      <c r="C20" s="818"/>
      <c r="D20" s="818"/>
      <c r="E20" s="818"/>
      <c r="F20" s="818"/>
      <c r="G20" s="818"/>
      <c r="H20" s="818"/>
      <c r="I20" s="818"/>
      <c r="J20" s="818"/>
      <c r="K20" s="818"/>
      <c r="L20" s="818"/>
      <c r="M20" s="819"/>
      <c r="N20" s="327"/>
      <c r="P20" s="268"/>
    </row>
    <row r="21" spans="1:16" s="328" customFormat="1" ht="15.75" customHeight="1" x14ac:dyDescent="0.25">
      <c r="A21" s="347">
        <v>101603</v>
      </c>
      <c r="B21" s="820" t="s">
        <v>221</v>
      </c>
      <c r="C21" s="820"/>
      <c r="D21" s="820"/>
      <c r="E21" s="820"/>
      <c r="F21" s="820"/>
      <c r="G21" s="820"/>
      <c r="H21" s="820"/>
      <c r="I21" s="820"/>
      <c r="J21" s="820"/>
      <c r="K21" s="820"/>
      <c r="L21" s="409">
        <v>6.4</v>
      </c>
      <c r="M21" s="357" t="s">
        <v>62</v>
      </c>
      <c r="N21" s="327"/>
      <c r="P21" s="268"/>
    </row>
    <row r="22" spans="1:16" s="328" customFormat="1" ht="15.75" customHeight="1" x14ac:dyDescent="0.2">
      <c r="A22" s="342"/>
      <c r="C22" s="410" t="s">
        <v>152</v>
      </c>
      <c r="E22" s="410" t="s">
        <v>153</v>
      </c>
      <c r="G22" s="413" t="s">
        <v>169</v>
      </c>
      <c r="H22" s="411"/>
      <c r="I22" s="649"/>
      <c r="J22" s="415"/>
      <c r="K22" s="416"/>
      <c r="L22" s="417"/>
      <c r="M22" s="337"/>
      <c r="N22" s="327"/>
      <c r="P22" s="268"/>
    </row>
    <row r="23" spans="1:16" s="328" customFormat="1" ht="33.75" x14ac:dyDescent="0.2">
      <c r="A23" s="650" t="s">
        <v>328</v>
      </c>
      <c r="B23" s="359" t="s">
        <v>170</v>
      </c>
      <c r="C23" s="411">
        <v>3.2</v>
      </c>
      <c r="D23" s="411" t="s">
        <v>140</v>
      </c>
      <c r="E23" s="411">
        <v>2</v>
      </c>
      <c r="F23" s="411" t="s">
        <v>140</v>
      </c>
      <c r="G23" s="418">
        <v>1</v>
      </c>
      <c r="H23" s="415" t="s">
        <v>145</v>
      </c>
      <c r="I23" s="415">
        <v>6.4</v>
      </c>
      <c r="J23" s="415"/>
      <c r="K23" s="419">
        <v>6.4</v>
      </c>
      <c r="L23" s="651" t="s">
        <v>62</v>
      </c>
      <c r="M23" s="337"/>
      <c r="N23" s="327"/>
      <c r="P23" s="268"/>
    </row>
    <row r="24" spans="1:16" s="328" customFormat="1" ht="15.75" thickBot="1" x14ac:dyDescent="0.25">
      <c r="A24" s="304"/>
      <c r="B24" s="538"/>
      <c r="C24" s="411"/>
      <c r="D24" s="411"/>
      <c r="E24" s="411"/>
      <c r="F24" s="411"/>
      <c r="G24" s="418"/>
      <c r="H24" s="415"/>
      <c r="I24" s="415"/>
      <c r="K24" s="419"/>
      <c r="L24" s="416"/>
      <c r="M24" s="360"/>
      <c r="N24" s="327"/>
      <c r="P24" s="268"/>
    </row>
    <row r="25" spans="1:16" s="328" customFormat="1" ht="15.75" customHeight="1" x14ac:dyDescent="0.25">
      <c r="A25" s="329" t="s">
        <v>160</v>
      </c>
      <c r="B25" s="813" t="s">
        <v>45</v>
      </c>
      <c r="C25" s="813"/>
      <c r="D25" s="813"/>
      <c r="E25" s="813"/>
      <c r="F25" s="813"/>
      <c r="G25" s="813"/>
      <c r="H25" s="813"/>
      <c r="I25" s="813"/>
      <c r="J25" s="813"/>
      <c r="K25" s="813"/>
      <c r="L25" s="813"/>
      <c r="M25" s="814"/>
      <c r="N25" s="327"/>
      <c r="O25" s="267"/>
      <c r="P25" s="268"/>
    </row>
    <row r="26" spans="1:16" ht="28.5" hidden="1" customHeight="1" x14ac:dyDescent="0.25">
      <c r="A26" s="330">
        <v>50300</v>
      </c>
      <c r="B26" s="815" t="s">
        <v>151</v>
      </c>
      <c r="C26" s="815"/>
      <c r="D26" s="815"/>
      <c r="E26" s="815"/>
      <c r="F26" s="815"/>
      <c r="G26" s="815"/>
      <c r="H26" s="815"/>
      <c r="I26" s="815"/>
      <c r="J26" s="815"/>
      <c r="K26" s="815"/>
      <c r="L26" s="331">
        <v>0</v>
      </c>
      <c r="M26" s="332" t="s">
        <v>62</v>
      </c>
      <c r="N26" s="299"/>
    </row>
    <row r="27" spans="1:16" ht="14.45" hidden="1" customHeight="1" x14ac:dyDescent="0.25">
      <c r="A27" s="333"/>
      <c r="B27" s="304" t="s">
        <v>152</v>
      </c>
      <c r="C27" s="540"/>
      <c r="D27" s="304" t="s">
        <v>153</v>
      </c>
      <c r="E27" s="306"/>
      <c r="F27" s="334" t="s">
        <v>146</v>
      </c>
      <c r="G27" s="308"/>
      <c r="I27" s="267"/>
      <c r="J27" s="314"/>
      <c r="K27" s="308"/>
      <c r="M27" s="309"/>
      <c r="N27" s="310"/>
    </row>
    <row r="28" spans="1:16" hidden="1" x14ac:dyDescent="0.25">
      <c r="A28" s="333" t="s">
        <v>218</v>
      </c>
      <c r="B28" s="335">
        <v>0</v>
      </c>
      <c r="C28" s="540" t="s">
        <v>140</v>
      </c>
      <c r="D28" s="308">
        <v>0.7</v>
      </c>
      <c r="E28" s="540" t="s">
        <v>145</v>
      </c>
      <c r="F28" s="299">
        <v>0</v>
      </c>
      <c r="G28" s="318" t="s">
        <v>62</v>
      </c>
      <c r="I28" s="267"/>
      <c r="K28" s="308"/>
      <c r="L28" s="318"/>
      <c r="M28" s="337"/>
      <c r="N28" s="338"/>
    </row>
    <row r="29" spans="1:16" hidden="1" x14ac:dyDescent="0.25">
      <c r="A29" s="333"/>
      <c r="B29" s="312"/>
      <c r="C29" s="540"/>
      <c r="D29" s="312"/>
      <c r="E29" s="540"/>
      <c r="F29" s="339"/>
      <c r="G29" s="306"/>
      <c r="H29" s="314"/>
      <c r="I29" s="540"/>
      <c r="J29" s="314"/>
      <c r="K29" s="308"/>
      <c r="L29" s="308"/>
      <c r="M29" s="340"/>
      <c r="N29" s="338"/>
    </row>
    <row r="30" spans="1:16" ht="28.5" hidden="1" customHeight="1" x14ac:dyDescent="0.25">
      <c r="A30" s="330">
        <v>51300</v>
      </c>
      <c r="B30" s="810" t="s">
        <v>230</v>
      </c>
      <c r="C30" s="810"/>
      <c r="D30" s="810"/>
      <c r="E30" s="810"/>
      <c r="F30" s="810"/>
      <c r="G30" s="810"/>
      <c r="H30" s="810"/>
      <c r="I30" s="810"/>
      <c r="J30" s="810"/>
      <c r="K30" s="810"/>
      <c r="L30" s="331">
        <v>0</v>
      </c>
      <c r="M30" s="332" t="s">
        <v>49</v>
      </c>
      <c r="N30" s="299"/>
    </row>
    <row r="31" spans="1:16" hidden="1" x14ac:dyDescent="0.25">
      <c r="A31" s="333"/>
      <c r="B31" s="304" t="s">
        <v>152</v>
      </c>
      <c r="C31" s="540"/>
      <c r="D31" s="304" t="s">
        <v>153</v>
      </c>
      <c r="E31" s="267"/>
      <c r="F31" s="304" t="s">
        <v>163</v>
      </c>
      <c r="G31" s="306"/>
      <c r="H31" s="334" t="s">
        <v>146</v>
      </c>
      <c r="I31" s="308"/>
      <c r="J31" s="267"/>
      <c r="K31" s="308"/>
      <c r="L31" s="308"/>
      <c r="M31" s="340"/>
      <c r="N31" s="338"/>
    </row>
    <row r="32" spans="1:16" hidden="1" x14ac:dyDescent="0.25">
      <c r="A32" s="333" t="s">
        <v>218</v>
      </c>
      <c r="B32" s="335">
        <v>0</v>
      </c>
      <c r="C32" s="540" t="s">
        <v>140</v>
      </c>
      <c r="D32" s="308">
        <v>0.3</v>
      </c>
      <c r="E32" s="540" t="s">
        <v>214</v>
      </c>
      <c r="F32" s="308">
        <v>0.05</v>
      </c>
      <c r="G32" s="540" t="s">
        <v>145</v>
      </c>
      <c r="H32" s="299">
        <v>0</v>
      </c>
      <c r="I32" s="318" t="s">
        <v>49</v>
      </c>
      <c r="J32" s="267"/>
      <c r="K32" s="308"/>
      <c r="L32" s="308"/>
      <c r="M32" s="340"/>
      <c r="N32" s="338"/>
    </row>
    <row r="33" spans="1:15" hidden="1" x14ac:dyDescent="0.25">
      <c r="A33" s="333"/>
      <c r="B33" s="312"/>
      <c r="C33" s="540"/>
      <c r="D33" s="312"/>
      <c r="E33" s="540"/>
      <c r="F33" s="339"/>
      <c r="G33" s="306"/>
      <c r="H33" s="314"/>
      <c r="I33" s="540"/>
      <c r="J33" s="314"/>
      <c r="K33" s="308"/>
      <c r="L33" s="308"/>
      <c r="M33" s="340"/>
      <c r="N33" s="338"/>
    </row>
    <row r="34" spans="1:15" hidden="1" x14ac:dyDescent="0.25">
      <c r="A34" s="341" t="s">
        <v>154</v>
      </c>
      <c r="B34" s="810" t="s">
        <v>155</v>
      </c>
      <c r="C34" s="810"/>
      <c r="D34" s="810"/>
      <c r="E34" s="810"/>
      <c r="F34" s="810"/>
      <c r="G34" s="810"/>
      <c r="H34" s="810"/>
      <c r="I34" s="810"/>
      <c r="J34" s="810"/>
      <c r="K34" s="810"/>
      <c r="L34" s="331">
        <v>0</v>
      </c>
      <c r="M34" s="332" t="s">
        <v>49</v>
      </c>
    </row>
    <row r="35" spans="1:15" hidden="1" x14ac:dyDescent="0.25">
      <c r="A35" s="342"/>
      <c r="B35" s="304" t="s">
        <v>152</v>
      </c>
      <c r="C35" s="540"/>
      <c r="D35" s="304" t="s">
        <v>153</v>
      </c>
      <c r="E35" s="540"/>
      <c r="F35" s="334" t="s">
        <v>156</v>
      </c>
      <c r="G35" s="308"/>
      <c r="H35" s="334" t="s">
        <v>146</v>
      </c>
      <c r="I35" s="308"/>
      <c r="L35" s="334"/>
      <c r="M35" s="343"/>
      <c r="N35" s="338"/>
    </row>
    <row r="36" spans="1:15" hidden="1" x14ac:dyDescent="0.25">
      <c r="A36" s="344" t="s">
        <v>219</v>
      </c>
      <c r="B36" s="335">
        <v>0</v>
      </c>
      <c r="C36" s="540" t="s">
        <v>140</v>
      </c>
      <c r="D36" s="312">
        <v>0.3</v>
      </c>
      <c r="E36" s="540" t="s">
        <v>140</v>
      </c>
      <c r="F36" s="345">
        <v>0.1</v>
      </c>
      <c r="G36" s="540" t="s">
        <v>145</v>
      </c>
      <c r="H36" s="334">
        <v>0</v>
      </c>
      <c r="I36" s="318" t="s">
        <v>49</v>
      </c>
      <c r="J36" s="267"/>
      <c r="K36" s="267"/>
      <c r="L36" s="346"/>
      <c r="M36" s="337"/>
      <c r="N36" s="338"/>
    </row>
    <row r="37" spans="1:15" hidden="1" x14ac:dyDescent="0.25">
      <c r="A37" s="344"/>
      <c r="B37" s="308"/>
      <c r="C37" s="540"/>
      <c r="D37" s="312"/>
      <c r="E37" s="540"/>
      <c r="F37" s="345"/>
      <c r="G37" s="540"/>
      <c r="H37" s="314"/>
      <c r="I37" s="540"/>
      <c r="J37" s="334"/>
      <c r="K37" s="318"/>
      <c r="L37" s="346"/>
      <c r="M37" s="337"/>
      <c r="N37" s="338"/>
    </row>
    <row r="38" spans="1:15" ht="22.5" hidden="1" customHeight="1" x14ac:dyDescent="0.25">
      <c r="A38" s="341">
        <v>57300</v>
      </c>
      <c r="B38" s="810" t="s">
        <v>233</v>
      </c>
      <c r="C38" s="810"/>
      <c r="D38" s="810"/>
      <c r="E38" s="810"/>
      <c r="F38" s="810"/>
      <c r="G38" s="810"/>
      <c r="H38" s="810"/>
      <c r="I38" s="810"/>
      <c r="J38" s="810"/>
      <c r="K38" s="810"/>
      <c r="L38" s="331">
        <v>0</v>
      </c>
      <c r="M38" s="332" t="s">
        <v>66</v>
      </c>
    </row>
    <row r="39" spans="1:15" hidden="1" x14ac:dyDescent="0.25">
      <c r="A39" s="344"/>
      <c r="B39" s="308"/>
      <c r="C39" s="540"/>
      <c r="D39" s="406" t="s">
        <v>234</v>
      </c>
      <c r="E39" s="540"/>
      <c r="F39" s="345"/>
      <c r="G39" s="540"/>
      <c r="H39" s="314"/>
      <c r="I39" s="540"/>
      <c r="J39" s="334"/>
      <c r="K39" s="318"/>
      <c r="L39" s="346"/>
      <c r="M39" s="337"/>
      <c r="N39" s="338"/>
    </row>
    <row r="40" spans="1:15" hidden="1" x14ac:dyDescent="0.25">
      <c r="A40" s="344"/>
      <c r="B40" s="308"/>
      <c r="C40" s="540"/>
      <c r="D40" s="312">
        <v>0</v>
      </c>
      <c r="E40" s="540"/>
      <c r="F40" s="345"/>
      <c r="G40" s="540"/>
      <c r="H40" s="314"/>
      <c r="I40" s="540"/>
      <c r="J40" s="334"/>
      <c r="K40" s="318"/>
      <c r="L40" s="346"/>
      <c r="M40" s="337"/>
      <c r="N40" s="338"/>
    </row>
    <row r="41" spans="1:15" hidden="1" x14ac:dyDescent="0.25">
      <c r="A41" s="344"/>
      <c r="B41" s="308"/>
      <c r="C41" s="540"/>
      <c r="D41" s="312"/>
      <c r="E41" s="540"/>
      <c r="F41" s="345"/>
      <c r="G41" s="540"/>
      <c r="H41" s="314"/>
      <c r="I41" s="540"/>
      <c r="J41" s="334"/>
      <c r="K41" s="318"/>
      <c r="L41" s="346"/>
      <c r="M41" s="337"/>
      <c r="N41" s="338"/>
    </row>
    <row r="42" spans="1:15" x14ac:dyDescent="0.25">
      <c r="A42" s="347" t="s">
        <v>316</v>
      </c>
      <c r="B42" s="810" t="s">
        <v>204</v>
      </c>
      <c r="C42" s="810"/>
      <c r="D42" s="810"/>
      <c r="E42" s="810"/>
      <c r="F42" s="810"/>
      <c r="G42" s="810"/>
      <c r="H42" s="810"/>
      <c r="I42" s="810"/>
      <c r="J42" s="810"/>
      <c r="K42" s="810"/>
      <c r="L42" s="331">
        <v>6130.5</v>
      </c>
      <c r="M42" s="332" t="s">
        <v>62</v>
      </c>
      <c r="N42" s="299"/>
    </row>
    <row r="43" spans="1:15" x14ac:dyDescent="0.25">
      <c r="A43" s="303" t="s">
        <v>138</v>
      </c>
      <c r="B43" s="304" t="s">
        <v>139</v>
      </c>
      <c r="C43" s="540" t="s">
        <v>140</v>
      </c>
      <c r="D43" s="304" t="s">
        <v>141</v>
      </c>
      <c r="E43" s="540"/>
      <c r="F43" s="304" t="s">
        <v>142</v>
      </c>
      <c r="G43" s="306"/>
      <c r="H43" s="334"/>
      <c r="J43" s="304"/>
      <c r="K43" s="308"/>
      <c r="L43" s="304"/>
      <c r="M43" s="309"/>
      <c r="N43" s="310"/>
      <c r="O43" s="307"/>
    </row>
    <row r="44" spans="1:15" x14ac:dyDescent="0.25">
      <c r="A44" s="311" t="s">
        <v>328</v>
      </c>
      <c r="B44" s="312">
        <v>690</v>
      </c>
      <c r="C44" s="540" t="s">
        <v>140</v>
      </c>
      <c r="D44" s="312">
        <v>6.9</v>
      </c>
      <c r="E44" s="313" t="s">
        <v>145</v>
      </c>
      <c r="F44" s="312">
        <v>4761</v>
      </c>
      <c r="G44" s="306"/>
      <c r="H44" s="312"/>
      <c r="I44" s="313"/>
      <c r="J44" s="308"/>
      <c r="K44" s="308"/>
      <c r="M44" s="309"/>
      <c r="N44" s="310"/>
      <c r="O44" s="267" t="s">
        <v>157</v>
      </c>
    </row>
    <row r="45" spans="1:15" x14ac:dyDescent="0.25">
      <c r="A45" s="311" t="s">
        <v>329</v>
      </c>
      <c r="B45" s="312">
        <v>120</v>
      </c>
      <c r="C45" s="540" t="s">
        <v>140</v>
      </c>
      <c r="D45" s="312">
        <v>6</v>
      </c>
      <c r="E45" s="313" t="s">
        <v>145</v>
      </c>
      <c r="F45" s="312">
        <v>720</v>
      </c>
      <c r="G45" s="306"/>
      <c r="H45" s="312"/>
      <c r="I45" s="313"/>
      <c r="J45" s="308"/>
      <c r="K45" s="308"/>
      <c r="M45" s="309"/>
      <c r="N45" s="310"/>
      <c r="O45" s="267" t="s">
        <v>158</v>
      </c>
    </row>
    <row r="46" spans="1:15" x14ac:dyDescent="0.25">
      <c r="A46" s="311" t="s">
        <v>327</v>
      </c>
      <c r="B46" s="312">
        <v>75</v>
      </c>
      <c r="C46" s="540" t="s">
        <v>140</v>
      </c>
      <c r="D46" s="312">
        <v>6.9</v>
      </c>
      <c r="E46" s="313" t="s">
        <v>145</v>
      </c>
      <c r="F46" s="312">
        <v>517.5</v>
      </c>
      <c r="G46" s="306"/>
      <c r="H46" s="312"/>
      <c r="I46" s="313"/>
      <c r="J46" s="308"/>
      <c r="K46" s="308"/>
      <c r="M46" s="309"/>
      <c r="N46" s="310"/>
    </row>
    <row r="47" spans="1:15" x14ac:dyDescent="0.25">
      <c r="A47" s="311" t="s">
        <v>242</v>
      </c>
      <c r="B47" s="312"/>
      <c r="C47" s="540"/>
      <c r="D47" s="312"/>
      <c r="E47" s="313"/>
      <c r="F47" s="312">
        <v>132</v>
      </c>
      <c r="G47" s="306"/>
      <c r="H47" s="312"/>
      <c r="I47" s="313"/>
      <c r="J47" s="308"/>
      <c r="K47" s="308"/>
      <c r="M47" s="309"/>
      <c r="N47" s="310"/>
    </row>
    <row r="48" spans="1:15" x14ac:dyDescent="0.25">
      <c r="A48" s="315" t="s">
        <v>146</v>
      </c>
      <c r="B48" s="316"/>
      <c r="C48" s="317"/>
      <c r="D48" s="316"/>
      <c r="E48" s="317"/>
      <c r="F48" s="316">
        <v>6130.5</v>
      </c>
      <c r="G48" s="318"/>
      <c r="H48" s="316"/>
      <c r="I48" s="308"/>
      <c r="J48" s="316"/>
      <c r="K48" s="308"/>
      <c r="M48" s="309"/>
      <c r="N48" s="310"/>
    </row>
    <row r="49" spans="1:17" ht="15.75" thickBot="1" x14ac:dyDescent="0.3">
      <c r="A49" s="348"/>
      <c r="B49" s="308"/>
      <c r="C49" s="540"/>
      <c r="D49" s="312"/>
      <c r="E49" s="540"/>
      <c r="F49" s="314"/>
      <c r="G49" s="540"/>
      <c r="H49" s="299"/>
      <c r="I49" s="318"/>
      <c r="L49" s="318"/>
      <c r="M49" s="337"/>
      <c r="N49" s="338"/>
    </row>
    <row r="50" spans="1:17" s="328" customFormat="1" ht="15.75" customHeight="1" thickBot="1" x14ac:dyDescent="0.3">
      <c r="A50" s="349" t="s">
        <v>168</v>
      </c>
      <c r="B50" s="835" t="s">
        <v>50</v>
      </c>
      <c r="C50" s="835"/>
      <c r="D50" s="835"/>
      <c r="E50" s="835"/>
      <c r="F50" s="835"/>
      <c r="G50" s="835"/>
      <c r="H50" s="835"/>
      <c r="I50" s="835"/>
      <c r="J50" s="835"/>
      <c r="K50" s="835"/>
      <c r="L50" s="835"/>
      <c r="M50" s="836"/>
      <c r="N50" s="327"/>
      <c r="O50" s="267"/>
      <c r="P50" s="268"/>
    </row>
    <row r="51" spans="1:17" ht="15" customHeight="1" x14ac:dyDescent="0.25">
      <c r="A51" s="330">
        <v>57801</v>
      </c>
      <c r="B51" s="809" t="s">
        <v>239</v>
      </c>
      <c r="C51" s="809"/>
      <c r="D51" s="809"/>
      <c r="E51" s="809"/>
      <c r="F51" s="809"/>
      <c r="G51" s="809"/>
      <c r="H51" s="809"/>
      <c r="I51" s="809"/>
      <c r="J51" s="809"/>
      <c r="K51" s="809"/>
      <c r="L51" s="331">
        <v>6158.1</v>
      </c>
      <c r="M51" s="332" t="s">
        <v>62</v>
      </c>
      <c r="N51" s="299"/>
    </row>
    <row r="52" spans="1:17" x14ac:dyDescent="0.25">
      <c r="A52" s="333"/>
      <c r="B52" s="304"/>
      <c r="C52" s="540"/>
      <c r="D52" s="304" t="s">
        <v>161</v>
      </c>
      <c r="E52" s="540"/>
      <c r="F52" s="334" t="s">
        <v>162</v>
      </c>
      <c r="G52" s="306"/>
      <c r="H52" s="334" t="s">
        <v>146</v>
      </c>
      <c r="I52" s="308"/>
      <c r="J52" s="314"/>
      <c r="K52" s="308"/>
      <c r="M52" s="309"/>
      <c r="N52" s="310"/>
    </row>
    <row r="53" spans="1:17" x14ac:dyDescent="0.25">
      <c r="A53" s="342" t="s">
        <v>30</v>
      </c>
      <c r="B53" s="308"/>
      <c r="C53" s="540"/>
      <c r="D53" s="312">
        <v>6130.5</v>
      </c>
      <c r="E53" s="540" t="s">
        <v>140</v>
      </c>
      <c r="F53" s="345">
        <v>1</v>
      </c>
      <c r="G53" s="540" t="s">
        <v>145</v>
      </c>
      <c r="H53" s="299">
        <v>6130.5</v>
      </c>
      <c r="I53" s="318" t="s">
        <v>62</v>
      </c>
      <c r="K53" s="308"/>
      <c r="L53" s="318"/>
      <c r="M53" s="337"/>
      <c r="N53" s="338"/>
    </row>
    <row r="54" spans="1:17" x14ac:dyDescent="0.25">
      <c r="A54" s="333"/>
      <c r="B54" s="312"/>
      <c r="C54" s="540"/>
      <c r="D54" s="312"/>
      <c r="E54" s="540"/>
      <c r="F54" s="339"/>
      <c r="G54" s="306"/>
      <c r="H54" s="314"/>
      <c r="I54" s="540"/>
      <c r="J54" s="314"/>
      <c r="K54" s="308"/>
      <c r="L54" s="308"/>
      <c r="M54" s="340"/>
      <c r="N54" s="338"/>
    </row>
    <row r="55" spans="1:17" x14ac:dyDescent="0.25">
      <c r="A55" s="333" t="s">
        <v>174</v>
      </c>
      <c r="B55" s="312"/>
      <c r="C55" s="540"/>
      <c r="D55" s="312">
        <v>6.9</v>
      </c>
      <c r="E55" s="540" t="s">
        <v>214</v>
      </c>
      <c r="F55" s="345">
        <v>4</v>
      </c>
      <c r="G55" s="306" t="s">
        <v>145</v>
      </c>
      <c r="H55" s="299">
        <v>27.6</v>
      </c>
      <c r="I55" s="318" t="s">
        <v>62</v>
      </c>
      <c r="J55" s="314"/>
      <c r="K55" s="308"/>
      <c r="L55" s="308"/>
      <c r="M55" s="340"/>
      <c r="N55" s="338"/>
    </row>
    <row r="56" spans="1:17" x14ac:dyDescent="0.25">
      <c r="A56" s="333"/>
      <c r="B56" s="312"/>
      <c r="C56" s="540"/>
      <c r="D56" s="312"/>
      <c r="E56" s="540"/>
      <c r="F56" s="339"/>
      <c r="G56" s="306"/>
      <c r="H56" s="314"/>
      <c r="I56" s="540"/>
      <c r="J56" s="314"/>
      <c r="K56" s="308"/>
      <c r="L56" s="308"/>
      <c r="M56" s="340"/>
      <c r="N56" s="338"/>
    </row>
    <row r="57" spans="1:17" ht="12.75" x14ac:dyDescent="0.25">
      <c r="A57" s="350">
        <v>57807</v>
      </c>
      <c r="B57" s="837" t="s">
        <v>240</v>
      </c>
      <c r="C57" s="837"/>
      <c r="D57" s="837"/>
      <c r="E57" s="837"/>
      <c r="F57" s="837"/>
      <c r="G57" s="837"/>
      <c r="H57" s="837"/>
      <c r="I57" s="837"/>
      <c r="J57" s="837"/>
      <c r="K57" s="837"/>
      <c r="L57" s="331">
        <v>309.28500000000003</v>
      </c>
      <c r="M57" s="332" t="s">
        <v>49</v>
      </c>
      <c r="N57" s="299"/>
      <c r="O57" s="351"/>
      <c r="P57" s="834"/>
      <c r="Q57" s="834"/>
    </row>
    <row r="58" spans="1:17" x14ac:dyDescent="0.25">
      <c r="A58" s="342"/>
      <c r="B58" s="304"/>
      <c r="C58" s="540"/>
      <c r="D58" s="304" t="s">
        <v>161</v>
      </c>
      <c r="E58" s="540"/>
      <c r="F58" s="304" t="s">
        <v>163</v>
      </c>
      <c r="G58" s="306"/>
      <c r="H58" s="334" t="s">
        <v>146</v>
      </c>
      <c r="I58" s="308"/>
      <c r="J58" s="314"/>
      <c r="K58" s="308"/>
      <c r="M58" s="309"/>
      <c r="N58" s="310"/>
    </row>
    <row r="59" spans="1:17" x14ac:dyDescent="0.25">
      <c r="A59" s="342" t="s">
        <v>30</v>
      </c>
      <c r="B59" s="312"/>
      <c r="C59" s="540"/>
      <c r="D59" s="312">
        <v>6130.5</v>
      </c>
      <c r="E59" s="540" t="s">
        <v>140</v>
      </c>
      <c r="F59" s="338">
        <v>0.05</v>
      </c>
      <c r="G59" s="540" t="s">
        <v>145</v>
      </c>
      <c r="H59" s="299">
        <v>306.52500000000003</v>
      </c>
      <c r="I59" s="318" t="s">
        <v>49</v>
      </c>
      <c r="L59" s="318"/>
      <c r="M59" s="337"/>
      <c r="N59" s="338"/>
    </row>
    <row r="60" spans="1:17" x14ac:dyDescent="0.25">
      <c r="A60" s="342"/>
      <c r="B60" s="312"/>
      <c r="C60" s="540"/>
      <c r="D60" s="312"/>
      <c r="E60" s="540"/>
      <c r="F60" s="335"/>
      <c r="G60" s="540"/>
      <c r="H60" s="299"/>
      <c r="I60" s="318"/>
      <c r="L60" s="318"/>
      <c r="M60" s="337"/>
      <c r="N60" s="338"/>
    </row>
    <row r="61" spans="1:17" x14ac:dyDescent="0.25">
      <c r="A61" s="342" t="s">
        <v>174</v>
      </c>
      <c r="B61" s="312"/>
      <c r="C61" s="540"/>
      <c r="D61" s="335">
        <v>27.6</v>
      </c>
      <c r="E61" s="540" t="s">
        <v>214</v>
      </c>
      <c r="F61" s="335">
        <v>0.1</v>
      </c>
      <c r="G61" s="540" t="s">
        <v>145</v>
      </c>
      <c r="H61" s="299">
        <v>2.7600000000000002</v>
      </c>
      <c r="I61" s="318" t="s">
        <v>49</v>
      </c>
      <c r="L61" s="318"/>
      <c r="M61" s="337"/>
      <c r="N61" s="338"/>
    </row>
    <row r="62" spans="1:17" x14ac:dyDescent="0.25">
      <c r="A62" s="342"/>
      <c r="B62" s="312"/>
      <c r="C62" s="540"/>
      <c r="D62" s="312"/>
      <c r="E62" s="540"/>
      <c r="F62" s="312"/>
      <c r="G62" s="540"/>
      <c r="H62" s="299"/>
      <c r="I62" s="318"/>
      <c r="L62" s="318"/>
      <c r="M62" s="337"/>
      <c r="N62" s="338"/>
    </row>
    <row r="63" spans="1:17" ht="22.5" customHeight="1" x14ac:dyDescent="0.25">
      <c r="A63" s="347">
        <v>57801</v>
      </c>
      <c r="B63" s="810" t="s">
        <v>239</v>
      </c>
      <c r="C63" s="810"/>
      <c r="D63" s="810"/>
      <c r="E63" s="810"/>
      <c r="F63" s="810"/>
      <c r="G63" s="810"/>
      <c r="H63" s="810"/>
      <c r="I63" s="810"/>
      <c r="J63" s="810"/>
      <c r="K63" s="810"/>
      <c r="L63" s="331">
        <v>309.28500000000003</v>
      </c>
      <c r="M63" s="332" t="s">
        <v>49</v>
      </c>
      <c r="N63" s="299"/>
      <c r="O63" s="351"/>
      <c r="P63" s="834"/>
      <c r="Q63" s="834"/>
    </row>
    <row r="64" spans="1:17" x14ac:dyDescent="0.25">
      <c r="A64" s="342"/>
      <c r="B64" s="304"/>
      <c r="C64" s="540"/>
      <c r="D64" s="304" t="s">
        <v>165</v>
      </c>
      <c r="E64" s="540"/>
      <c r="F64" s="334" t="s">
        <v>205</v>
      </c>
      <c r="G64" s="306"/>
      <c r="H64" s="334" t="s">
        <v>146</v>
      </c>
      <c r="I64" s="308"/>
      <c r="J64" s="314"/>
      <c r="K64" s="308"/>
      <c r="M64" s="309"/>
      <c r="N64" s="310"/>
    </row>
    <row r="65" spans="1:17" x14ac:dyDescent="0.25">
      <c r="A65" s="342"/>
      <c r="B65" s="312"/>
      <c r="C65" s="540"/>
      <c r="D65" s="312">
        <v>309.28500000000003</v>
      </c>
      <c r="E65" s="540" t="s">
        <v>140</v>
      </c>
      <c r="F65" s="312">
        <v>1</v>
      </c>
      <c r="G65" s="306" t="s">
        <v>145</v>
      </c>
      <c r="H65" s="299">
        <v>309.28500000000003</v>
      </c>
      <c r="I65" s="304" t="s">
        <v>49</v>
      </c>
      <c r="J65" s="314"/>
      <c r="K65" s="308"/>
      <c r="L65" s="318"/>
      <c r="M65" s="337"/>
      <c r="N65" s="338"/>
    </row>
    <row r="66" spans="1:17" x14ac:dyDescent="0.25">
      <c r="A66" s="342"/>
      <c r="B66" s="352"/>
      <c r="C66" s="335"/>
      <c r="D66" s="338"/>
      <c r="E66" s="335"/>
      <c r="F66" s="353"/>
      <c r="G66" s="354"/>
      <c r="H66" s="355"/>
      <c r="I66" s="540"/>
      <c r="J66" s="314"/>
      <c r="K66" s="335"/>
      <c r="L66" s="308"/>
      <c r="M66" s="340"/>
      <c r="N66" s="338"/>
    </row>
    <row r="67" spans="1:17" ht="22.5" customHeight="1" x14ac:dyDescent="0.25">
      <c r="A67" s="330">
        <v>57807</v>
      </c>
      <c r="B67" s="810" t="s">
        <v>240</v>
      </c>
      <c r="C67" s="810"/>
      <c r="D67" s="810"/>
      <c r="E67" s="810"/>
      <c r="F67" s="810"/>
      <c r="G67" s="810"/>
      <c r="H67" s="810"/>
      <c r="I67" s="810"/>
      <c r="J67" s="810"/>
      <c r="K67" s="810"/>
      <c r="L67" s="331">
        <v>4586.6965500000006</v>
      </c>
      <c r="M67" s="332" t="s">
        <v>114</v>
      </c>
      <c r="N67" s="299"/>
      <c r="O67" s="351"/>
      <c r="P67" s="834"/>
      <c r="Q67" s="834"/>
    </row>
    <row r="68" spans="1:17" x14ac:dyDescent="0.25">
      <c r="A68" s="342"/>
      <c r="C68" s="267"/>
      <c r="D68" s="304" t="s">
        <v>49</v>
      </c>
      <c r="E68" s="540"/>
      <c r="F68" s="304" t="s">
        <v>159</v>
      </c>
      <c r="G68" s="306"/>
      <c r="H68" s="334" t="s">
        <v>146</v>
      </c>
      <c r="I68" s="308"/>
      <c r="J68" s="314"/>
      <c r="K68" s="308"/>
      <c r="M68" s="309"/>
      <c r="N68" s="310"/>
    </row>
    <row r="69" spans="1:17" x14ac:dyDescent="0.25">
      <c r="A69" s="342"/>
      <c r="C69" s="267"/>
      <c r="D69" s="312">
        <v>309.28500000000003</v>
      </c>
      <c r="E69" s="540" t="s">
        <v>140</v>
      </c>
      <c r="F69" s="312">
        <v>14.83</v>
      </c>
      <c r="G69" s="306" t="s">
        <v>145</v>
      </c>
      <c r="H69" s="299">
        <v>4586.6965500000006</v>
      </c>
      <c r="I69" s="304" t="s">
        <v>167</v>
      </c>
      <c r="J69" s="314"/>
      <c r="K69" s="308"/>
      <c r="L69" s="318"/>
      <c r="M69" s="337"/>
      <c r="N69" s="338"/>
    </row>
    <row r="70" spans="1:17" ht="15.75" thickBot="1" x14ac:dyDescent="0.3">
      <c r="A70" s="342"/>
      <c r="C70" s="267"/>
      <c r="D70" s="312"/>
      <c r="E70" s="540"/>
      <c r="F70" s="312"/>
      <c r="G70" s="306"/>
      <c r="H70" s="299"/>
      <c r="I70" s="304"/>
      <c r="J70" s="314"/>
      <c r="K70" s="308"/>
      <c r="L70" s="318"/>
      <c r="M70" s="337"/>
      <c r="N70" s="338"/>
    </row>
    <row r="71" spans="1:17" x14ac:dyDescent="0.25">
      <c r="A71" s="366" t="s">
        <v>177</v>
      </c>
      <c r="B71" s="818" t="s">
        <v>251</v>
      </c>
      <c r="C71" s="818"/>
      <c r="D71" s="818"/>
      <c r="E71" s="818"/>
      <c r="F71" s="818"/>
      <c r="G71" s="818"/>
      <c r="H71" s="818"/>
      <c r="I71" s="818"/>
      <c r="J71" s="818"/>
      <c r="K71" s="818"/>
      <c r="L71" s="818"/>
      <c r="M71" s="819"/>
      <c r="N71" s="338"/>
    </row>
    <row r="72" spans="1:17" x14ac:dyDescent="0.25">
      <c r="A72" s="330" t="s">
        <v>263</v>
      </c>
      <c r="B72" s="810" t="s">
        <v>268</v>
      </c>
      <c r="C72" s="810"/>
      <c r="D72" s="810"/>
      <c r="E72" s="810"/>
      <c r="F72" s="810"/>
      <c r="G72" s="810"/>
      <c r="H72" s="810"/>
      <c r="I72" s="810"/>
      <c r="J72" s="810"/>
      <c r="K72" s="810"/>
      <c r="L72" s="331">
        <v>5.4947200000000009</v>
      </c>
      <c r="M72" s="332" t="s">
        <v>49</v>
      </c>
      <c r="N72" s="338"/>
    </row>
    <row r="73" spans="1:17" x14ac:dyDescent="0.25">
      <c r="A73" s="342"/>
      <c r="B73" s="304" t="s">
        <v>139</v>
      </c>
      <c r="C73" s="540" t="s">
        <v>140</v>
      </c>
      <c r="D73" s="304" t="s">
        <v>141</v>
      </c>
      <c r="E73" s="540"/>
      <c r="F73" s="304" t="s">
        <v>269</v>
      </c>
      <c r="G73" s="304" t="s">
        <v>272</v>
      </c>
      <c r="H73" s="299"/>
      <c r="I73" s="304"/>
      <c r="J73" s="314"/>
      <c r="K73" s="308"/>
      <c r="L73" s="318"/>
      <c r="M73" s="337"/>
      <c r="N73" s="338"/>
    </row>
    <row r="74" spans="1:17" x14ac:dyDescent="0.25">
      <c r="A74" s="342"/>
      <c r="B74" s="312">
        <v>4.46</v>
      </c>
      <c r="C74" s="267"/>
      <c r="D74" s="312">
        <v>1.1000000000000001</v>
      </c>
      <c r="E74" s="540"/>
      <c r="F74" s="312">
        <v>0.08</v>
      </c>
      <c r="G74" s="306">
        <v>0.39248000000000005</v>
      </c>
      <c r="H74" s="299"/>
      <c r="I74" s="304"/>
      <c r="J74" s="314"/>
      <c r="K74" s="308"/>
      <c r="L74" s="318"/>
      <c r="M74" s="337"/>
      <c r="N74" s="338"/>
    </row>
    <row r="75" spans="1:17" x14ac:dyDescent="0.25">
      <c r="A75" s="342"/>
      <c r="C75" s="267"/>
      <c r="D75" s="540"/>
      <c r="E75" s="540"/>
      <c r="F75" s="312"/>
      <c r="G75" s="306"/>
      <c r="H75" s="299"/>
      <c r="I75" s="304"/>
      <c r="J75" s="314"/>
      <c r="K75" s="308"/>
      <c r="L75" s="318"/>
      <c r="M75" s="337"/>
      <c r="N75" s="338"/>
    </row>
    <row r="76" spans="1:17" x14ac:dyDescent="0.25">
      <c r="A76" s="342" t="s">
        <v>307</v>
      </c>
      <c r="B76" s="304" t="s">
        <v>270</v>
      </c>
      <c r="C76" s="540" t="s">
        <v>214</v>
      </c>
      <c r="D76" s="304" t="s">
        <v>271</v>
      </c>
      <c r="E76" s="540"/>
      <c r="F76" s="304" t="s">
        <v>272</v>
      </c>
      <c r="G76" s="306"/>
      <c r="H76" s="299"/>
      <c r="I76" s="304"/>
      <c r="J76" s="314"/>
      <c r="K76" s="308"/>
      <c r="L76" s="318"/>
      <c r="M76" s="337"/>
      <c r="N76" s="338"/>
    </row>
    <row r="77" spans="1:17" x14ac:dyDescent="0.25">
      <c r="A77" s="342"/>
      <c r="B77" s="312">
        <v>0.39248000000000005</v>
      </c>
      <c r="C77" s="267"/>
      <c r="D77" s="312">
        <v>14</v>
      </c>
      <c r="E77" s="540"/>
      <c r="F77" s="312">
        <v>5.4947200000000009</v>
      </c>
      <c r="G77" s="306"/>
      <c r="H77" s="299"/>
      <c r="I77" s="304"/>
      <c r="J77" s="314"/>
      <c r="K77" s="308"/>
      <c r="L77" s="318"/>
      <c r="M77" s="337"/>
      <c r="N77" s="338"/>
    </row>
    <row r="78" spans="1:17" x14ac:dyDescent="0.25">
      <c r="A78" s="342"/>
      <c r="C78" s="267"/>
      <c r="D78" s="312"/>
      <c r="E78" s="540"/>
      <c r="F78" s="312"/>
      <c r="G78" s="306"/>
      <c r="H78" s="299"/>
      <c r="I78" s="304"/>
      <c r="J78" s="314"/>
      <c r="K78" s="308"/>
      <c r="L78" s="318"/>
      <c r="M78" s="337"/>
      <c r="N78" s="338"/>
    </row>
    <row r="79" spans="1:17" x14ac:dyDescent="0.25">
      <c r="A79" s="330">
        <v>94991</v>
      </c>
      <c r="B79" s="810" t="s">
        <v>273</v>
      </c>
      <c r="C79" s="810"/>
      <c r="D79" s="810"/>
      <c r="E79" s="810"/>
      <c r="F79" s="810"/>
      <c r="G79" s="810"/>
      <c r="H79" s="810"/>
      <c r="I79" s="810"/>
      <c r="J79" s="810"/>
      <c r="K79" s="810"/>
      <c r="L79" s="331">
        <v>5.4947200000000009</v>
      </c>
      <c r="M79" s="332" t="s">
        <v>49</v>
      </c>
      <c r="N79" s="338"/>
    </row>
    <row r="80" spans="1:17" x14ac:dyDescent="0.25">
      <c r="A80" s="342"/>
      <c r="B80" s="304" t="s">
        <v>139</v>
      </c>
      <c r="C80" s="540" t="s">
        <v>140</v>
      </c>
      <c r="D80" s="304" t="s">
        <v>141</v>
      </c>
      <c r="E80" s="540"/>
      <c r="F80" s="304" t="s">
        <v>269</v>
      </c>
      <c r="G80" s="304" t="s">
        <v>272</v>
      </c>
      <c r="H80" s="299"/>
      <c r="I80" s="304"/>
      <c r="J80" s="314"/>
      <c r="K80" s="308"/>
      <c r="L80" s="318"/>
      <c r="M80" s="337"/>
      <c r="N80" s="338"/>
    </row>
    <row r="81" spans="1:17" x14ac:dyDescent="0.25">
      <c r="A81" s="342"/>
      <c r="B81" s="267">
        <v>4.46</v>
      </c>
      <c r="C81" s="267"/>
      <c r="D81" s="312">
        <v>1.1000000000000001</v>
      </c>
      <c r="E81" s="540"/>
      <c r="F81" s="312">
        <v>0.08</v>
      </c>
      <c r="G81" s="306">
        <v>0.39248000000000005</v>
      </c>
      <c r="H81" s="299"/>
      <c r="I81" s="304"/>
      <c r="J81" s="314"/>
      <c r="K81" s="308"/>
      <c r="L81" s="318"/>
      <c r="M81" s="337"/>
      <c r="N81" s="338"/>
    </row>
    <row r="82" spans="1:17" x14ac:dyDescent="0.25">
      <c r="A82" s="342"/>
      <c r="C82" s="267"/>
      <c r="D82" s="540"/>
      <c r="E82" s="540"/>
      <c r="F82" s="312"/>
      <c r="G82" s="306"/>
      <c r="H82" s="299"/>
      <c r="I82" s="304"/>
      <c r="J82" s="314"/>
      <c r="K82" s="308"/>
      <c r="L82" s="318"/>
      <c r="M82" s="337"/>
      <c r="N82" s="338"/>
    </row>
    <row r="83" spans="1:17" x14ac:dyDescent="0.25">
      <c r="A83" s="342" t="s">
        <v>274</v>
      </c>
      <c r="B83" s="304" t="s">
        <v>270</v>
      </c>
      <c r="C83" s="540" t="s">
        <v>214</v>
      </c>
      <c r="D83" s="304" t="s">
        <v>271</v>
      </c>
      <c r="E83" s="540"/>
      <c r="F83" s="304" t="s">
        <v>272</v>
      </c>
      <c r="G83" s="306"/>
      <c r="H83" s="299"/>
      <c r="I83" s="304"/>
      <c r="J83" s="314"/>
      <c r="K83" s="308"/>
      <c r="L83" s="318"/>
      <c r="M83" s="337"/>
      <c r="N83" s="338"/>
    </row>
    <row r="84" spans="1:17" x14ac:dyDescent="0.25">
      <c r="A84" s="342"/>
      <c r="B84" s="267">
        <v>0.39248000000000005</v>
      </c>
      <c r="C84" s="267"/>
      <c r="D84" s="312">
        <v>14</v>
      </c>
      <c r="E84" s="540"/>
      <c r="F84" s="312">
        <v>5.4947200000000009</v>
      </c>
      <c r="G84" s="306"/>
      <c r="H84" s="299"/>
      <c r="I84" s="304"/>
      <c r="J84" s="314"/>
      <c r="K84" s="308"/>
      <c r="L84" s="318"/>
      <c r="M84" s="337"/>
      <c r="N84" s="338"/>
    </row>
    <row r="85" spans="1:17" x14ac:dyDescent="0.25">
      <c r="A85" s="342"/>
      <c r="C85" s="267"/>
      <c r="D85" s="312"/>
      <c r="E85" s="540"/>
      <c r="F85" s="312"/>
      <c r="G85" s="306"/>
      <c r="H85" s="299"/>
      <c r="I85" s="304"/>
      <c r="J85" s="314"/>
      <c r="K85" s="308"/>
      <c r="L85" s="318"/>
      <c r="M85" s="337"/>
      <c r="N85" s="338"/>
    </row>
    <row r="86" spans="1:17" x14ac:dyDescent="0.25">
      <c r="A86" s="342" t="s">
        <v>275</v>
      </c>
      <c r="B86" s="304" t="s">
        <v>139</v>
      </c>
      <c r="C86" s="540" t="s">
        <v>140</v>
      </c>
      <c r="D86" s="304" t="s">
        <v>141</v>
      </c>
      <c r="E86" s="540" t="s">
        <v>140</v>
      </c>
      <c r="F86" s="304" t="s">
        <v>271</v>
      </c>
      <c r="G86" s="304" t="s">
        <v>142</v>
      </c>
      <c r="H86" s="299"/>
      <c r="I86" s="304"/>
      <c r="J86" s="314"/>
      <c r="K86" s="308"/>
      <c r="L86" s="318"/>
      <c r="M86" s="337"/>
      <c r="N86" s="338"/>
    </row>
    <row r="87" spans="1:17" x14ac:dyDescent="0.25">
      <c r="A87" s="342"/>
      <c r="B87" s="312">
        <v>1.2</v>
      </c>
      <c r="C87" s="312"/>
      <c r="D87" s="312">
        <v>0.25</v>
      </c>
      <c r="E87" s="312"/>
      <c r="F87" s="312">
        <v>14</v>
      </c>
      <c r="G87" s="312">
        <v>4.2</v>
      </c>
      <c r="H87" s="299"/>
      <c r="I87" s="304"/>
      <c r="J87" s="314"/>
      <c r="K87" s="308"/>
      <c r="L87" s="318"/>
      <c r="M87" s="337"/>
      <c r="N87" s="338"/>
    </row>
    <row r="88" spans="1:17" ht="15.75" thickBot="1" x14ac:dyDescent="0.3">
      <c r="A88" s="342"/>
      <c r="C88" s="267"/>
      <c r="D88" s="312"/>
      <c r="E88" s="540"/>
      <c r="F88" s="312"/>
      <c r="G88" s="306"/>
      <c r="H88" s="299"/>
      <c r="I88" s="304"/>
      <c r="J88" s="314"/>
      <c r="K88" s="308"/>
      <c r="L88" s="318"/>
      <c r="M88" s="337"/>
      <c r="N88" s="338"/>
    </row>
    <row r="89" spans="1:17" s="328" customFormat="1" ht="15.75" customHeight="1" x14ac:dyDescent="0.2">
      <c r="A89" s="366" t="s">
        <v>206</v>
      </c>
      <c r="B89" s="818" t="s">
        <v>55</v>
      </c>
      <c r="C89" s="818"/>
      <c r="D89" s="818"/>
      <c r="E89" s="818"/>
      <c r="F89" s="818"/>
      <c r="G89" s="818"/>
      <c r="H89" s="818"/>
      <c r="I89" s="818"/>
      <c r="J89" s="818"/>
      <c r="K89" s="818"/>
      <c r="L89" s="818"/>
      <c r="M89" s="819"/>
      <c r="N89" s="327"/>
      <c r="O89" s="312"/>
      <c r="P89" s="356"/>
      <c r="Q89" s="356"/>
    </row>
    <row r="90" spans="1:17" ht="28.5" customHeight="1" x14ac:dyDescent="0.25">
      <c r="A90" s="347">
        <v>5213409</v>
      </c>
      <c r="B90" s="810" t="s">
        <v>171</v>
      </c>
      <c r="C90" s="810"/>
      <c r="D90" s="810"/>
      <c r="E90" s="810"/>
      <c r="F90" s="810"/>
      <c r="G90" s="810"/>
      <c r="H90" s="810"/>
      <c r="I90" s="810"/>
      <c r="J90" s="810"/>
      <c r="K90" s="810"/>
      <c r="L90" s="331"/>
      <c r="M90" s="332"/>
      <c r="O90" s="351"/>
      <c r="P90" s="834"/>
      <c r="Q90" s="834"/>
    </row>
    <row r="91" spans="1:17" s="356" customFormat="1" ht="12.75" x14ac:dyDescent="0.2">
      <c r="A91" s="342" t="s">
        <v>172</v>
      </c>
      <c r="B91" s="361" t="s">
        <v>153</v>
      </c>
      <c r="C91" s="361"/>
      <c r="D91" s="361" t="s">
        <v>152</v>
      </c>
      <c r="E91" s="540"/>
      <c r="F91" s="361" t="s">
        <v>173</v>
      </c>
      <c r="G91" s="540"/>
      <c r="H91" s="345"/>
      <c r="I91" s="540"/>
      <c r="J91" s="328"/>
      <c r="K91" s="540"/>
      <c r="L91" s="334">
        <v>75.84</v>
      </c>
      <c r="M91" s="362" t="s">
        <v>62</v>
      </c>
      <c r="N91" s="540"/>
    </row>
    <row r="92" spans="1:17" s="356" customFormat="1" ht="12.75" x14ac:dyDescent="0.2">
      <c r="A92" s="311" t="s">
        <v>328</v>
      </c>
      <c r="B92" s="308">
        <v>6.9</v>
      </c>
      <c r="C92" s="540" t="s">
        <v>140</v>
      </c>
      <c r="D92" s="312">
        <v>4</v>
      </c>
      <c r="E92" s="540" t="s">
        <v>140</v>
      </c>
      <c r="F92" s="345">
        <v>6</v>
      </c>
      <c r="G92" s="540" t="s">
        <v>145</v>
      </c>
      <c r="H92" s="345">
        <v>165.60000000000002</v>
      </c>
      <c r="I92" s="540" t="s">
        <v>140</v>
      </c>
      <c r="J92" s="363">
        <v>0.4</v>
      </c>
      <c r="K92" s="540" t="s">
        <v>145</v>
      </c>
      <c r="L92" s="345">
        <v>66.240000000000009</v>
      </c>
      <c r="M92" s="364" t="s">
        <v>62</v>
      </c>
      <c r="N92" s="540"/>
    </row>
    <row r="93" spans="1:17" s="356" customFormat="1" ht="12.75" x14ac:dyDescent="0.2">
      <c r="A93" s="311" t="s">
        <v>329</v>
      </c>
      <c r="B93" s="308">
        <v>6</v>
      </c>
      <c r="C93" s="540"/>
      <c r="D93" s="312">
        <v>4</v>
      </c>
      <c r="E93" s="540"/>
      <c r="F93" s="345">
        <v>1</v>
      </c>
      <c r="G93" s="540" t="s">
        <v>145</v>
      </c>
      <c r="H93" s="345">
        <v>24</v>
      </c>
      <c r="I93" s="540" t="s">
        <v>140</v>
      </c>
      <c r="J93" s="363">
        <v>0.4</v>
      </c>
      <c r="K93" s="540" t="s">
        <v>145</v>
      </c>
      <c r="L93" s="345">
        <v>9.6000000000000014</v>
      </c>
      <c r="M93" s="364"/>
      <c r="N93" s="540"/>
    </row>
    <row r="94" spans="1:17" s="356" customFormat="1" ht="12.75" x14ac:dyDescent="0.2">
      <c r="A94" s="342"/>
      <c r="B94" s="308"/>
      <c r="C94" s="540"/>
      <c r="D94" s="312"/>
      <c r="E94" s="540"/>
      <c r="F94" s="345"/>
      <c r="G94" s="540"/>
      <c r="H94" s="345"/>
      <c r="I94" s="540"/>
      <c r="J94" s="328"/>
      <c r="K94" s="540"/>
      <c r="L94" s="363"/>
      <c r="M94" s="337"/>
      <c r="N94" s="540"/>
    </row>
    <row r="95" spans="1:17" ht="22.5" customHeight="1" x14ac:dyDescent="0.25">
      <c r="A95" s="342" t="s">
        <v>174</v>
      </c>
      <c r="B95" s="361" t="s">
        <v>153</v>
      </c>
      <c r="C95" s="361"/>
      <c r="D95" s="361" t="s">
        <v>152</v>
      </c>
      <c r="E95" s="361"/>
      <c r="F95" s="361" t="s">
        <v>173</v>
      </c>
      <c r="G95" s="540"/>
      <c r="H95" s="358" t="s">
        <v>175</v>
      </c>
      <c r="I95" s="358"/>
      <c r="J95" s="318" t="s">
        <v>176</v>
      </c>
      <c r="K95" s="318"/>
      <c r="L95" s="318">
        <v>20.700000000000003</v>
      </c>
      <c r="M95" s="362" t="s">
        <v>62</v>
      </c>
      <c r="O95" s="365"/>
      <c r="P95" s="838"/>
      <c r="Q95" s="838"/>
    </row>
    <row r="96" spans="1:17" s="356" customFormat="1" ht="12.75" x14ac:dyDescent="0.2">
      <c r="A96" s="311" t="s">
        <v>328</v>
      </c>
      <c r="B96" s="308">
        <v>6.9</v>
      </c>
      <c r="C96" s="540" t="s">
        <v>140</v>
      </c>
      <c r="D96" s="312">
        <v>1.5</v>
      </c>
      <c r="E96" s="540" t="s">
        <v>140</v>
      </c>
      <c r="F96" s="345">
        <v>4</v>
      </c>
      <c r="G96" s="540" t="s">
        <v>145</v>
      </c>
      <c r="H96" s="314">
        <v>41.400000000000006</v>
      </c>
      <c r="I96" s="540" t="s">
        <v>62</v>
      </c>
      <c r="J96" s="363">
        <v>0.5</v>
      </c>
      <c r="K96" s="299">
        <v>20.700000000000003</v>
      </c>
      <c r="L96" s="540" t="s">
        <v>62</v>
      </c>
      <c r="M96" s="360"/>
    </row>
    <row r="97" spans="1:17" s="356" customFormat="1" ht="13.5" thickBot="1" x14ac:dyDescent="0.25">
      <c r="A97" s="652"/>
      <c r="B97" s="372"/>
      <c r="C97" s="373"/>
      <c r="D97" s="374"/>
      <c r="E97" s="373"/>
      <c r="F97" s="375"/>
      <c r="G97" s="373"/>
      <c r="H97" s="376"/>
      <c r="I97" s="373"/>
      <c r="J97" s="653"/>
      <c r="K97" s="404"/>
      <c r="L97" s="373"/>
      <c r="M97" s="547"/>
    </row>
    <row r="98" spans="1:17" s="356" customFormat="1" ht="12.75" x14ac:dyDescent="0.2">
      <c r="A98" s="615"/>
      <c r="B98" s="308"/>
      <c r="C98" s="307"/>
      <c r="E98" s="307"/>
      <c r="F98" s="616"/>
      <c r="G98" s="307"/>
      <c r="I98" s="307"/>
      <c r="J98" s="617"/>
      <c r="K98" s="307"/>
      <c r="L98" s="618"/>
      <c r="M98" s="360"/>
      <c r="N98" s="307"/>
    </row>
    <row r="99" spans="1:17" s="328" customFormat="1" ht="0.75" hidden="1" customHeight="1" thickBot="1" x14ac:dyDescent="0.3">
      <c r="A99" s="366" t="s">
        <v>177</v>
      </c>
      <c r="B99" s="835" t="s">
        <v>67</v>
      </c>
      <c r="C99" s="835"/>
      <c r="D99" s="835"/>
      <c r="E99" s="835"/>
      <c r="F99" s="835"/>
      <c r="G99" s="835"/>
      <c r="H99" s="835"/>
      <c r="I99" s="835"/>
      <c r="J99" s="835"/>
      <c r="K99" s="835"/>
      <c r="L99" s="835"/>
      <c r="M99" s="836"/>
      <c r="N99" s="327"/>
      <c r="O99" s="267"/>
      <c r="P99" s="268"/>
    </row>
    <row r="100" spans="1:17" ht="12.75" hidden="1" customHeight="1" x14ac:dyDescent="0.25">
      <c r="A100" s="367" t="s">
        <v>70</v>
      </c>
      <c r="B100" s="839" t="s">
        <v>178</v>
      </c>
      <c r="C100" s="839"/>
      <c r="D100" s="839"/>
      <c r="E100" s="839"/>
      <c r="F100" s="839"/>
      <c r="G100" s="839"/>
      <c r="H100" s="839"/>
      <c r="I100" s="839"/>
      <c r="J100" s="839"/>
      <c r="K100" s="839"/>
      <c r="L100" s="368">
        <v>0</v>
      </c>
      <c r="M100" s="369" t="s">
        <v>164</v>
      </c>
      <c r="O100" s="351"/>
      <c r="P100" s="834"/>
      <c r="Q100" s="834"/>
    </row>
    <row r="101" spans="1:17" ht="14.25" hidden="1" customHeight="1" x14ac:dyDescent="0.25">
      <c r="A101" s="342"/>
      <c r="B101" s="304" t="s">
        <v>165</v>
      </c>
      <c r="C101" s="540"/>
      <c r="D101" s="334" t="s">
        <v>166</v>
      </c>
      <c r="E101" s="267"/>
      <c r="F101" s="334" t="s">
        <v>103</v>
      </c>
      <c r="G101" s="306"/>
      <c r="H101" s="334" t="s">
        <v>146</v>
      </c>
      <c r="I101" s="308"/>
      <c r="J101" s="314"/>
      <c r="K101" s="308"/>
      <c r="M101" s="309"/>
      <c r="N101" s="310"/>
    </row>
    <row r="102" spans="1:17" hidden="1" x14ac:dyDescent="0.25">
      <c r="A102" s="342"/>
      <c r="B102" s="312"/>
      <c r="C102" s="540" t="s">
        <v>140</v>
      </c>
      <c r="D102" s="312"/>
      <c r="E102" s="267"/>
      <c r="F102" s="370">
        <v>0</v>
      </c>
      <c r="G102" s="306" t="s">
        <v>145</v>
      </c>
      <c r="H102" s="299">
        <v>0</v>
      </c>
      <c r="I102" s="304" t="s">
        <v>164</v>
      </c>
      <c r="J102" s="314"/>
      <c r="K102" s="308"/>
      <c r="L102" s="318"/>
      <c r="M102" s="337"/>
      <c r="N102" s="338"/>
    </row>
    <row r="103" spans="1:17" ht="15.75" hidden="1" thickBot="1" x14ac:dyDescent="0.3">
      <c r="A103" s="371"/>
      <c r="B103" s="372"/>
      <c r="C103" s="373"/>
      <c r="D103" s="374"/>
      <c r="E103" s="373"/>
      <c r="F103" s="375"/>
      <c r="G103" s="373"/>
      <c r="H103" s="376"/>
      <c r="I103" s="373"/>
      <c r="J103" s="377"/>
      <c r="K103" s="378"/>
      <c r="L103" s="379"/>
      <c r="M103" s="380"/>
      <c r="N103" s="338"/>
    </row>
    <row r="104" spans="1:17" ht="15.75" hidden="1" thickBot="1" x14ac:dyDescent="0.3">
      <c r="A104" s="349" t="s">
        <v>206</v>
      </c>
      <c r="B104" s="835" t="s">
        <v>207</v>
      </c>
      <c r="C104" s="835"/>
      <c r="D104" s="835"/>
      <c r="E104" s="835"/>
      <c r="F104" s="835"/>
      <c r="G104" s="835"/>
      <c r="H104" s="835"/>
      <c r="I104" s="835"/>
      <c r="J104" s="835"/>
      <c r="K104" s="835"/>
      <c r="L104" s="835"/>
      <c r="M104" s="836"/>
      <c r="N104" s="338"/>
    </row>
    <row r="105" spans="1:17" ht="29.25" hidden="1" customHeight="1" x14ac:dyDescent="0.25">
      <c r="A105" s="330">
        <v>50400</v>
      </c>
      <c r="B105" s="810" t="s">
        <v>208</v>
      </c>
      <c r="C105" s="810"/>
      <c r="D105" s="810"/>
      <c r="E105" s="810"/>
      <c r="F105" s="810"/>
      <c r="G105" s="810"/>
      <c r="H105" s="810"/>
      <c r="I105" s="810"/>
      <c r="J105" s="810"/>
      <c r="K105" s="810"/>
      <c r="L105" s="331">
        <v>0</v>
      </c>
      <c r="M105" s="332" t="s">
        <v>49</v>
      </c>
      <c r="N105" s="338"/>
    </row>
    <row r="106" spans="1:17" hidden="1" x14ac:dyDescent="0.25">
      <c r="A106" s="333"/>
      <c r="B106" s="304"/>
      <c r="C106" s="540"/>
      <c r="D106" s="304" t="s">
        <v>161</v>
      </c>
      <c r="E106" s="540"/>
      <c r="F106" s="334" t="s">
        <v>163</v>
      </c>
      <c r="G106" s="306"/>
      <c r="H106" s="334" t="s">
        <v>146</v>
      </c>
      <c r="I106" s="308"/>
      <c r="J106" s="314"/>
      <c r="K106" s="308"/>
      <c r="M106" s="309"/>
      <c r="N106" s="338"/>
    </row>
    <row r="107" spans="1:17" hidden="1" x14ac:dyDescent="0.25">
      <c r="A107" s="333"/>
      <c r="B107" s="308"/>
      <c r="C107" s="540"/>
      <c r="D107" s="312">
        <v>0</v>
      </c>
      <c r="E107" s="540" t="s">
        <v>140</v>
      </c>
      <c r="F107" s="345">
        <v>0.05</v>
      </c>
      <c r="G107" s="540" t="s">
        <v>145</v>
      </c>
      <c r="H107" s="299">
        <v>0</v>
      </c>
      <c r="I107" s="318" t="s">
        <v>49</v>
      </c>
      <c r="K107" s="308"/>
      <c r="L107" s="318"/>
      <c r="M107" s="337"/>
      <c r="N107" s="338"/>
    </row>
    <row r="108" spans="1:17" hidden="1" x14ac:dyDescent="0.25">
      <c r="A108" s="333"/>
      <c r="B108" s="312"/>
      <c r="C108" s="540"/>
      <c r="D108" s="312"/>
      <c r="E108" s="540"/>
      <c r="F108" s="339"/>
      <c r="G108" s="306"/>
      <c r="H108" s="314"/>
      <c r="I108" s="540"/>
      <c r="J108" s="314"/>
      <c r="K108" s="308"/>
      <c r="L108" s="308"/>
      <c r="M108" s="340"/>
      <c r="N108" s="338"/>
    </row>
    <row r="109" spans="1:17" ht="25.5" hidden="1" customHeight="1" x14ac:dyDescent="0.25">
      <c r="A109" s="330">
        <v>41100</v>
      </c>
      <c r="B109" s="837" t="s">
        <v>209</v>
      </c>
      <c r="C109" s="837"/>
      <c r="D109" s="837"/>
      <c r="E109" s="837"/>
      <c r="F109" s="837"/>
      <c r="G109" s="837"/>
      <c r="H109" s="837"/>
      <c r="I109" s="837"/>
      <c r="J109" s="837"/>
      <c r="K109" s="837"/>
      <c r="L109" s="331">
        <v>0</v>
      </c>
      <c r="M109" s="332" t="s">
        <v>49</v>
      </c>
      <c r="N109" s="338"/>
    </row>
    <row r="110" spans="1:17" hidden="1" x14ac:dyDescent="0.25">
      <c r="A110" s="342"/>
      <c r="B110" s="304"/>
      <c r="C110" s="540"/>
      <c r="D110" s="304" t="s">
        <v>161</v>
      </c>
      <c r="E110" s="540"/>
      <c r="F110" s="304" t="s">
        <v>163</v>
      </c>
      <c r="G110" s="306"/>
      <c r="H110" s="334" t="s">
        <v>146</v>
      </c>
      <c r="I110" s="308"/>
      <c r="J110" s="314"/>
      <c r="K110" s="308"/>
      <c r="M110" s="309"/>
      <c r="N110" s="338"/>
    </row>
    <row r="111" spans="1:17" hidden="1" x14ac:dyDescent="0.25">
      <c r="A111" s="342"/>
      <c r="B111" s="312"/>
      <c r="C111" s="540"/>
      <c r="D111" s="312">
        <v>0</v>
      </c>
      <c r="E111" s="540" t="s">
        <v>140</v>
      </c>
      <c r="F111" s="312">
        <v>0.35</v>
      </c>
      <c r="G111" s="540" t="s">
        <v>145</v>
      </c>
      <c r="H111" s="299">
        <v>0</v>
      </c>
      <c r="I111" s="318" t="s">
        <v>49</v>
      </c>
      <c r="L111" s="318"/>
      <c r="M111" s="337"/>
      <c r="N111" s="338"/>
    </row>
    <row r="112" spans="1:17" hidden="1" x14ac:dyDescent="0.25">
      <c r="A112" s="342"/>
      <c r="B112" s="312"/>
      <c r="C112" s="540"/>
      <c r="D112" s="312"/>
      <c r="E112" s="540"/>
      <c r="F112" s="312"/>
      <c r="G112" s="306"/>
      <c r="H112" s="314"/>
      <c r="I112" s="540"/>
      <c r="J112" s="314"/>
      <c r="K112" s="308"/>
      <c r="L112" s="318"/>
      <c r="M112" s="337"/>
      <c r="N112" s="338"/>
    </row>
    <row r="113" spans="1:14" hidden="1" x14ac:dyDescent="0.25">
      <c r="A113" s="347">
        <v>57807</v>
      </c>
      <c r="B113" s="810" t="s">
        <v>240</v>
      </c>
      <c r="C113" s="810"/>
      <c r="D113" s="810"/>
      <c r="E113" s="810"/>
      <c r="F113" s="810"/>
      <c r="G113" s="810"/>
      <c r="H113" s="810"/>
      <c r="I113" s="810"/>
      <c r="J113" s="810"/>
      <c r="K113" s="810"/>
      <c r="L113" s="331">
        <v>0</v>
      </c>
      <c r="M113" s="332" t="s">
        <v>114</v>
      </c>
      <c r="N113" s="338"/>
    </row>
    <row r="114" spans="1:14" ht="12" hidden="1" customHeight="1" x14ac:dyDescent="0.25">
      <c r="A114" s="342"/>
      <c r="C114" s="267"/>
      <c r="D114" s="304" t="s">
        <v>49</v>
      </c>
      <c r="E114" s="540"/>
      <c r="F114" s="304" t="s">
        <v>159</v>
      </c>
      <c r="G114" s="306"/>
      <c r="H114" s="334" t="s">
        <v>146</v>
      </c>
      <c r="I114" s="308"/>
      <c r="J114" s="314"/>
      <c r="K114" s="308"/>
      <c r="M114" s="309"/>
      <c r="N114" s="338"/>
    </row>
    <row r="115" spans="1:14" hidden="1" x14ac:dyDescent="0.25">
      <c r="A115" s="342"/>
      <c r="C115" s="267"/>
      <c r="D115" s="312">
        <v>0</v>
      </c>
      <c r="E115" s="540" t="s">
        <v>140</v>
      </c>
      <c r="F115" s="312">
        <v>8</v>
      </c>
      <c r="G115" s="306" t="s">
        <v>145</v>
      </c>
      <c r="H115" s="299">
        <v>0</v>
      </c>
      <c r="I115" s="304" t="s">
        <v>167</v>
      </c>
      <c r="J115" s="314"/>
      <c r="K115" s="308"/>
      <c r="L115" s="318"/>
      <c r="M115" s="337"/>
      <c r="N115" s="338"/>
    </row>
    <row r="116" spans="1:14" hidden="1" x14ac:dyDescent="0.25">
      <c r="A116" s="342"/>
      <c r="B116" s="352"/>
      <c r="C116" s="335"/>
      <c r="D116" s="338"/>
      <c r="E116" s="335"/>
      <c r="F116" s="353"/>
      <c r="G116" s="354"/>
      <c r="H116" s="355"/>
      <c r="I116" s="540"/>
      <c r="J116" s="314"/>
      <c r="K116" s="335"/>
      <c r="L116" s="308"/>
      <c r="M116" s="340"/>
      <c r="N116" s="338"/>
    </row>
    <row r="117" spans="1:14" hidden="1" x14ac:dyDescent="0.25">
      <c r="A117" s="347" t="s">
        <v>231</v>
      </c>
      <c r="B117" s="810" t="s">
        <v>232</v>
      </c>
      <c r="C117" s="810"/>
      <c r="D117" s="810"/>
      <c r="E117" s="810"/>
      <c r="F117" s="810"/>
      <c r="G117" s="810"/>
      <c r="H117" s="810"/>
      <c r="I117" s="810"/>
      <c r="J117" s="810"/>
      <c r="K117" s="810"/>
      <c r="L117" s="331">
        <v>14</v>
      </c>
      <c r="M117" s="332" t="s">
        <v>49</v>
      </c>
      <c r="N117" s="338"/>
    </row>
    <row r="118" spans="1:14" hidden="1" x14ac:dyDescent="0.25">
      <c r="A118" s="342"/>
      <c r="B118" s="304"/>
      <c r="C118" s="540"/>
      <c r="D118" s="304" t="s">
        <v>161</v>
      </c>
      <c r="E118" s="540"/>
      <c r="F118" s="304" t="s">
        <v>163</v>
      </c>
      <c r="G118" s="354"/>
      <c r="H118" s="334" t="s">
        <v>146</v>
      </c>
      <c r="I118" s="540"/>
      <c r="J118" s="314"/>
      <c r="K118" s="335"/>
      <c r="L118" s="308"/>
      <c r="M118" s="340"/>
      <c r="N118" s="338"/>
    </row>
    <row r="119" spans="1:14" hidden="1" x14ac:dyDescent="0.25">
      <c r="A119" s="342"/>
      <c r="B119" s="352"/>
      <c r="C119" s="335"/>
      <c r="D119" s="312">
        <v>0</v>
      </c>
      <c r="E119" s="335" t="s">
        <v>214</v>
      </c>
      <c r="F119" s="353">
        <v>0.35</v>
      </c>
      <c r="G119" s="354" t="s">
        <v>145</v>
      </c>
      <c r="H119" s="318">
        <v>0</v>
      </c>
      <c r="I119" s="304" t="s">
        <v>49</v>
      </c>
      <c r="J119" s="314"/>
      <c r="K119" s="335"/>
      <c r="L119" s="308"/>
      <c r="M119" s="340"/>
      <c r="N119" s="338"/>
    </row>
    <row r="120" spans="1:14" hidden="1" x14ac:dyDescent="0.25">
      <c r="A120" s="342"/>
      <c r="B120" s="352"/>
      <c r="C120" s="335"/>
      <c r="D120" s="312"/>
      <c r="E120" s="335"/>
      <c r="F120" s="353"/>
      <c r="G120" s="354"/>
      <c r="H120" s="355"/>
      <c r="I120" s="540"/>
      <c r="J120" s="314"/>
      <c r="K120" s="335"/>
      <c r="L120" s="308"/>
      <c r="M120" s="340"/>
      <c r="N120" s="338"/>
    </row>
    <row r="121" spans="1:14" hidden="1" x14ac:dyDescent="0.25">
      <c r="A121" s="333"/>
      <c r="B121" s="304" t="s">
        <v>152</v>
      </c>
      <c r="C121" s="540"/>
      <c r="D121" s="304" t="s">
        <v>153</v>
      </c>
      <c r="E121" s="306"/>
      <c r="F121" s="334" t="s">
        <v>163</v>
      </c>
      <c r="G121" s="308"/>
      <c r="H121" s="355"/>
      <c r="I121" s="540"/>
      <c r="J121" s="314"/>
      <c r="K121" s="335"/>
      <c r="L121" s="308"/>
      <c r="M121" s="340"/>
      <c r="N121" s="338"/>
    </row>
    <row r="122" spans="1:14" hidden="1" x14ac:dyDescent="0.25">
      <c r="A122" s="333" t="s">
        <v>218</v>
      </c>
      <c r="B122" s="335">
        <v>100</v>
      </c>
      <c r="C122" s="540" t="s">
        <v>140</v>
      </c>
      <c r="D122" s="308">
        <v>0.7</v>
      </c>
      <c r="E122" s="540" t="s">
        <v>214</v>
      </c>
      <c r="F122" s="308">
        <v>0.2</v>
      </c>
      <c r="G122" s="306" t="s">
        <v>145</v>
      </c>
      <c r="H122" s="318">
        <v>14</v>
      </c>
      <c r="I122" s="304" t="s">
        <v>49</v>
      </c>
      <c r="J122" s="314"/>
      <c r="K122" s="335"/>
      <c r="L122" s="308"/>
      <c r="M122" s="340"/>
      <c r="N122" s="338"/>
    </row>
    <row r="123" spans="1:14" hidden="1" x14ac:dyDescent="0.25">
      <c r="A123" s="342"/>
      <c r="B123" s="352"/>
      <c r="C123" s="335"/>
      <c r="D123" s="338"/>
      <c r="E123" s="335"/>
      <c r="F123" s="353"/>
      <c r="G123" s="354"/>
      <c r="H123" s="355"/>
      <c r="I123" s="540"/>
      <c r="J123" s="314"/>
      <c r="K123" s="335"/>
      <c r="L123" s="308"/>
      <c r="M123" s="340"/>
      <c r="N123" s="338"/>
    </row>
    <row r="124" spans="1:14" hidden="1" x14ac:dyDescent="0.25">
      <c r="A124" s="330">
        <v>140203</v>
      </c>
      <c r="B124" s="810" t="s">
        <v>210</v>
      </c>
      <c r="C124" s="810"/>
      <c r="D124" s="810"/>
      <c r="E124" s="810"/>
      <c r="F124" s="810"/>
      <c r="G124" s="810"/>
      <c r="H124" s="810"/>
      <c r="I124" s="810"/>
      <c r="J124" s="810"/>
      <c r="K124" s="810"/>
      <c r="L124" s="331">
        <v>0</v>
      </c>
      <c r="M124" s="332" t="s">
        <v>49</v>
      </c>
      <c r="N124" s="338"/>
    </row>
    <row r="125" spans="1:14" hidden="1" x14ac:dyDescent="0.25">
      <c r="A125" s="342"/>
      <c r="C125" s="267"/>
      <c r="D125" s="304" t="s">
        <v>161</v>
      </c>
      <c r="E125" s="540"/>
      <c r="F125" s="304" t="s">
        <v>163</v>
      </c>
      <c r="G125" s="306"/>
      <c r="H125" s="334" t="s">
        <v>146</v>
      </c>
      <c r="I125" s="308"/>
      <c r="J125" s="314"/>
      <c r="K125" s="308"/>
      <c r="M125" s="309"/>
      <c r="N125" s="338"/>
    </row>
    <row r="126" spans="1:14" hidden="1" x14ac:dyDescent="0.25">
      <c r="A126" s="342"/>
      <c r="C126" s="267"/>
      <c r="D126" s="312">
        <v>0</v>
      </c>
      <c r="E126" s="540" t="s">
        <v>140</v>
      </c>
      <c r="F126" s="312">
        <v>0.3</v>
      </c>
      <c r="G126" s="540" t="s">
        <v>145</v>
      </c>
      <c r="H126" s="299">
        <v>0</v>
      </c>
      <c r="I126" s="318" t="s">
        <v>49</v>
      </c>
      <c r="J126" s="314"/>
      <c r="K126" s="308"/>
      <c r="L126" s="318"/>
      <c r="M126" s="337"/>
      <c r="N126" s="338"/>
    </row>
    <row r="127" spans="1:14" hidden="1" x14ac:dyDescent="0.25">
      <c r="A127" s="342"/>
      <c r="C127" s="267"/>
      <c r="D127" s="312"/>
      <c r="E127" s="540"/>
      <c r="F127" s="312"/>
      <c r="G127" s="306"/>
      <c r="H127" s="299"/>
      <c r="I127" s="304"/>
      <c r="J127" s="314"/>
      <c r="K127" s="308"/>
      <c r="L127" s="318"/>
      <c r="M127" s="337"/>
      <c r="N127" s="338"/>
    </row>
    <row r="128" spans="1:14" hidden="1" x14ac:dyDescent="0.25">
      <c r="A128" s="330">
        <v>52501</v>
      </c>
      <c r="B128" s="810" t="s">
        <v>212</v>
      </c>
      <c r="C128" s="810"/>
      <c r="D128" s="810"/>
      <c r="E128" s="810"/>
      <c r="F128" s="810"/>
      <c r="G128" s="810"/>
      <c r="H128" s="810"/>
      <c r="I128" s="810"/>
      <c r="J128" s="810"/>
      <c r="K128" s="810"/>
      <c r="L128" s="331">
        <v>0</v>
      </c>
      <c r="M128" s="332" t="s">
        <v>49</v>
      </c>
      <c r="N128" s="338"/>
    </row>
    <row r="129" spans="1:14" hidden="1" x14ac:dyDescent="0.25">
      <c r="A129" s="342"/>
      <c r="C129" s="267"/>
      <c r="D129" s="304" t="s">
        <v>49</v>
      </c>
      <c r="E129" s="540"/>
      <c r="F129" s="304" t="s">
        <v>213</v>
      </c>
      <c r="G129" s="306"/>
      <c r="H129" s="334" t="s">
        <v>146</v>
      </c>
      <c r="I129" s="304"/>
      <c r="J129" s="314"/>
      <c r="K129" s="308"/>
      <c r="L129" s="318"/>
      <c r="M129" s="337"/>
      <c r="N129" s="338"/>
    </row>
    <row r="130" spans="1:14" hidden="1" x14ac:dyDescent="0.25">
      <c r="A130" s="342"/>
      <c r="C130" s="267"/>
      <c r="D130" s="312">
        <v>0</v>
      </c>
      <c r="E130" s="540" t="s">
        <v>214</v>
      </c>
      <c r="F130" s="312">
        <v>0.05</v>
      </c>
      <c r="G130" s="306" t="s">
        <v>145</v>
      </c>
      <c r="H130" s="299">
        <v>0</v>
      </c>
      <c r="I130" s="318" t="s">
        <v>49</v>
      </c>
      <c r="J130" s="314"/>
      <c r="K130" s="308"/>
      <c r="L130" s="318"/>
      <c r="M130" s="337"/>
      <c r="N130" s="338"/>
    </row>
    <row r="131" spans="1:14" hidden="1" x14ac:dyDescent="0.25">
      <c r="A131" s="342"/>
      <c r="C131" s="267"/>
      <c r="D131" s="312"/>
      <c r="E131" s="540"/>
      <c r="F131" s="312"/>
      <c r="G131" s="306"/>
      <c r="H131" s="299"/>
      <c r="I131" s="304"/>
      <c r="J131" s="314"/>
      <c r="K131" s="308"/>
      <c r="L131" s="318"/>
      <c r="M131" s="337"/>
      <c r="N131" s="338"/>
    </row>
    <row r="132" spans="1:14" ht="23.25" hidden="1" customHeight="1" x14ac:dyDescent="0.25">
      <c r="A132" s="330">
        <v>57901</v>
      </c>
      <c r="B132" s="810" t="s">
        <v>215</v>
      </c>
      <c r="C132" s="810"/>
      <c r="D132" s="810"/>
      <c r="E132" s="810"/>
      <c r="F132" s="810"/>
      <c r="G132" s="810"/>
      <c r="H132" s="810"/>
      <c r="I132" s="810"/>
      <c r="J132" s="810"/>
      <c r="K132" s="810"/>
      <c r="L132" s="331">
        <v>0</v>
      </c>
      <c r="M132" s="332" t="s">
        <v>49</v>
      </c>
      <c r="N132" s="338"/>
    </row>
    <row r="133" spans="1:14" hidden="1" x14ac:dyDescent="0.25">
      <c r="A133" s="342"/>
      <c r="C133" s="267"/>
      <c r="D133" s="304" t="s">
        <v>49</v>
      </c>
      <c r="E133" s="540"/>
      <c r="F133" s="304" t="s">
        <v>159</v>
      </c>
      <c r="G133" s="306"/>
      <c r="H133" s="334" t="s">
        <v>146</v>
      </c>
      <c r="I133" s="308"/>
      <c r="J133" s="314"/>
      <c r="K133" s="308"/>
      <c r="L133" s="318"/>
      <c r="M133" s="337"/>
      <c r="N133" s="338"/>
    </row>
    <row r="134" spans="1:14" ht="14.25" hidden="1" customHeight="1" x14ac:dyDescent="0.25">
      <c r="A134" s="342"/>
      <c r="C134" s="267"/>
      <c r="D134" s="312">
        <v>0</v>
      </c>
      <c r="E134" s="540" t="s">
        <v>140</v>
      </c>
      <c r="F134" s="312">
        <v>1</v>
      </c>
      <c r="G134" s="306" t="s">
        <v>145</v>
      </c>
      <c r="H134" s="299">
        <v>0</v>
      </c>
      <c r="I134" s="304" t="s">
        <v>49</v>
      </c>
      <c r="J134" s="314"/>
      <c r="K134" s="308"/>
      <c r="L134" s="318"/>
      <c r="M134" s="337"/>
      <c r="N134" s="338"/>
    </row>
    <row r="135" spans="1:14" hidden="1" x14ac:dyDescent="0.25">
      <c r="A135" s="342"/>
      <c r="C135" s="267"/>
      <c r="D135" s="312"/>
      <c r="E135" s="540"/>
      <c r="F135" s="312"/>
      <c r="G135" s="306"/>
      <c r="H135" s="299"/>
      <c r="I135" s="304"/>
      <c r="J135" s="314"/>
      <c r="K135" s="308"/>
      <c r="L135" s="318"/>
      <c r="M135" s="337"/>
      <c r="N135" s="338"/>
    </row>
    <row r="136" spans="1:14" ht="23.25" hidden="1" customHeight="1" x14ac:dyDescent="0.25">
      <c r="A136" s="330">
        <v>57907</v>
      </c>
      <c r="B136" s="810" t="s">
        <v>216</v>
      </c>
      <c r="C136" s="810"/>
      <c r="D136" s="810"/>
      <c r="E136" s="810"/>
      <c r="F136" s="810"/>
      <c r="G136" s="810"/>
      <c r="H136" s="810"/>
      <c r="I136" s="810"/>
      <c r="J136" s="810"/>
      <c r="K136" s="810"/>
      <c r="L136" s="331">
        <v>0</v>
      </c>
      <c r="M136" s="332" t="s">
        <v>114</v>
      </c>
      <c r="N136" s="338"/>
    </row>
    <row r="137" spans="1:14" hidden="1" x14ac:dyDescent="0.25">
      <c r="A137" s="342"/>
      <c r="C137" s="267"/>
      <c r="D137" s="304" t="s">
        <v>49</v>
      </c>
      <c r="E137" s="540"/>
      <c r="F137" s="304" t="s">
        <v>159</v>
      </c>
      <c r="G137" s="306"/>
      <c r="H137" s="334" t="s">
        <v>146</v>
      </c>
      <c r="I137" s="308"/>
      <c r="J137" s="314"/>
      <c r="K137" s="308"/>
      <c r="L137" s="318"/>
      <c r="M137" s="337"/>
      <c r="N137" s="338"/>
    </row>
    <row r="138" spans="1:14" hidden="1" x14ac:dyDescent="0.25">
      <c r="A138" s="342"/>
      <c r="C138" s="267"/>
      <c r="D138" s="312">
        <v>0</v>
      </c>
      <c r="E138" s="540" t="s">
        <v>140</v>
      </c>
      <c r="F138" s="312">
        <v>36.56</v>
      </c>
      <c r="G138" s="306" t="s">
        <v>145</v>
      </c>
      <c r="H138" s="299">
        <v>0</v>
      </c>
      <c r="I138" s="304" t="s">
        <v>114</v>
      </c>
      <c r="J138" s="314"/>
      <c r="K138" s="308"/>
      <c r="L138" s="318"/>
      <c r="M138" s="337"/>
      <c r="N138" s="338"/>
    </row>
    <row r="139" spans="1:14" hidden="1" x14ac:dyDescent="0.25">
      <c r="A139" s="342"/>
      <c r="C139" s="267"/>
      <c r="D139" s="312"/>
      <c r="E139" s="540"/>
      <c r="F139" s="312"/>
      <c r="G139" s="306"/>
      <c r="H139" s="299"/>
      <c r="I139" s="304"/>
      <c r="J139" s="314"/>
      <c r="K139" s="308"/>
      <c r="L139" s="318"/>
      <c r="M139" s="337"/>
      <c r="N139" s="338"/>
    </row>
    <row r="140" spans="1:14" ht="23.25" hidden="1" customHeight="1" x14ac:dyDescent="0.25">
      <c r="A140" s="330">
        <v>52700</v>
      </c>
      <c r="B140" s="810" t="s">
        <v>217</v>
      </c>
      <c r="C140" s="810"/>
      <c r="D140" s="810"/>
      <c r="E140" s="810"/>
      <c r="F140" s="810"/>
      <c r="G140" s="810"/>
      <c r="H140" s="810"/>
      <c r="I140" s="810"/>
      <c r="J140" s="810"/>
      <c r="K140" s="810"/>
      <c r="L140" s="331">
        <v>0</v>
      </c>
      <c r="M140" s="332" t="s">
        <v>62</v>
      </c>
      <c r="N140" s="338"/>
    </row>
    <row r="141" spans="1:14" hidden="1" x14ac:dyDescent="0.25">
      <c r="A141" s="342"/>
      <c r="C141" s="267"/>
      <c r="D141" s="304" t="s">
        <v>161</v>
      </c>
      <c r="E141" s="540"/>
      <c r="F141" s="334" t="s">
        <v>162</v>
      </c>
      <c r="G141" s="306"/>
      <c r="H141" s="334" t="s">
        <v>146</v>
      </c>
      <c r="I141" s="304"/>
      <c r="J141" s="314"/>
      <c r="K141" s="308"/>
      <c r="L141" s="318"/>
      <c r="M141" s="337"/>
      <c r="N141" s="338"/>
    </row>
    <row r="142" spans="1:14" hidden="1" x14ac:dyDescent="0.25">
      <c r="A142" s="342"/>
      <c r="C142" s="267"/>
      <c r="D142" s="312">
        <v>0</v>
      </c>
      <c r="E142" s="540" t="s">
        <v>140</v>
      </c>
      <c r="F142" s="345">
        <v>1</v>
      </c>
      <c r="G142" s="540" t="s">
        <v>145</v>
      </c>
      <c r="H142" s="299">
        <v>0</v>
      </c>
      <c r="I142" s="318" t="s">
        <v>62</v>
      </c>
      <c r="J142" s="314"/>
      <c r="K142" s="308"/>
      <c r="L142" s="318"/>
      <c r="M142" s="337"/>
      <c r="N142" s="338"/>
    </row>
    <row r="143" spans="1:14" hidden="1" x14ac:dyDescent="0.25">
      <c r="A143" s="342"/>
      <c r="C143" s="267"/>
      <c r="D143" s="312"/>
      <c r="E143" s="540"/>
      <c r="F143" s="312"/>
      <c r="G143" s="306"/>
      <c r="H143" s="299"/>
      <c r="I143" s="304"/>
      <c r="J143" s="314"/>
      <c r="K143" s="308"/>
      <c r="L143" s="318"/>
      <c r="M143" s="337"/>
      <c r="N143" s="338"/>
    </row>
    <row r="144" spans="1:14" hidden="1" x14ac:dyDescent="0.25">
      <c r="A144" s="342"/>
      <c r="C144" s="267"/>
      <c r="D144" s="312"/>
      <c r="E144" s="540"/>
      <c r="F144" s="312"/>
      <c r="G144" s="306"/>
      <c r="H144" s="299"/>
      <c r="I144" s="304"/>
      <c r="J144" s="314"/>
      <c r="K144" s="308"/>
      <c r="L144" s="318"/>
      <c r="M144" s="337"/>
      <c r="N144" s="338"/>
    </row>
    <row r="145" spans="1:14" hidden="1" x14ac:dyDescent="0.25">
      <c r="A145" s="330">
        <v>57801</v>
      </c>
      <c r="B145" s="809" t="s">
        <v>239</v>
      </c>
      <c r="C145" s="809"/>
      <c r="D145" s="809"/>
      <c r="E145" s="809"/>
      <c r="F145" s="809"/>
      <c r="G145" s="809"/>
      <c r="H145" s="809"/>
      <c r="I145" s="809"/>
      <c r="J145" s="809"/>
      <c r="K145" s="809"/>
      <c r="L145" s="331">
        <v>0</v>
      </c>
      <c r="M145" s="332" t="s">
        <v>62</v>
      </c>
      <c r="N145" s="338"/>
    </row>
    <row r="146" spans="1:14" hidden="1" x14ac:dyDescent="0.25">
      <c r="A146" s="333"/>
      <c r="B146" s="304"/>
      <c r="C146" s="540"/>
      <c r="D146" s="304" t="s">
        <v>161</v>
      </c>
      <c r="E146" s="540"/>
      <c r="F146" s="334" t="s">
        <v>162</v>
      </c>
      <c r="G146" s="306"/>
      <c r="H146" s="334" t="s">
        <v>146</v>
      </c>
      <c r="I146" s="308"/>
      <c r="J146" s="314"/>
      <c r="K146" s="308"/>
      <c r="M146" s="309"/>
      <c r="N146" s="338"/>
    </row>
    <row r="147" spans="1:14" hidden="1" x14ac:dyDescent="0.25">
      <c r="A147" s="333"/>
      <c r="B147" s="308"/>
      <c r="C147" s="540"/>
      <c r="D147" s="312">
        <v>0</v>
      </c>
      <c r="E147" s="540" t="s">
        <v>140</v>
      </c>
      <c r="F147" s="345">
        <v>1</v>
      </c>
      <c r="G147" s="540" t="s">
        <v>145</v>
      </c>
      <c r="H147" s="299">
        <v>0</v>
      </c>
      <c r="I147" s="318" t="s">
        <v>62</v>
      </c>
      <c r="K147" s="308"/>
      <c r="L147" s="318"/>
      <c r="M147" s="337"/>
      <c r="N147" s="338"/>
    </row>
    <row r="148" spans="1:14" hidden="1" x14ac:dyDescent="0.25">
      <c r="A148" s="402"/>
      <c r="B148" s="308"/>
      <c r="C148" s="540"/>
      <c r="D148" s="312"/>
      <c r="E148" s="540"/>
      <c r="F148" s="345"/>
      <c r="G148" s="540"/>
      <c r="H148" s="314"/>
      <c r="I148" s="540"/>
      <c r="J148" s="334"/>
      <c r="K148" s="318"/>
      <c r="L148" s="346"/>
      <c r="M148" s="299"/>
      <c r="N148" s="338"/>
    </row>
    <row r="149" spans="1:14" ht="15.75" hidden="1" thickBot="1" x14ac:dyDescent="0.3">
      <c r="A149" s="403"/>
      <c r="B149" s="372"/>
      <c r="C149" s="373"/>
      <c r="D149" s="374"/>
      <c r="E149" s="373"/>
      <c r="F149" s="375"/>
      <c r="G149" s="373"/>
      <c r="H149" s="376"/>
      <c r="I149" s="373"/>
      <c r="J149" s="377"/>
      <c r="K149" s="378"/>
      <c r="L149" s="379"/>
      <c r="M149" s="404"/>
      <c r="N149" s="338"/>
    </row>
    <row r="150" spans="1:14" x14ac:dyDescent="0.25">
      <c r="A150" s="402"/>
      <c r="B150" s="308"/>
      <c r="C150" s="540"/>
      <c r="D150" s="312"/>
      <c r="E150" s="540"/>
      <c r="F150" s="345"/>
      <c r="G150" s="540"/>
      <c r="H150" s="314"/>
      <c r="I150" s="540"/>
      <c r="J150" s="334"/>
      <c r="K150" s="318"/>
      <c r="L150" s="346"/>
      <c r="M150" s="299"/>
      <c r="N150" s="338"/>
    </row>
    <row r="151" spans="1:14" x14ac:dyDescent="0.25">
      <c r="A151" s="539"/>
      <c r="B151" s="312"/>
      <c r="C151" s="540"/>
      <c r="D151" s="314"/>
      <c r="E151" s="540"/>
      <c r="F151" s="339"/>
      <c r="G151" s="306"/>
      <c r="I151" s="540"/>
      <c r="J151" s="314" t="s">
        <v>324</v>
      </c>
      <c r="K151" s="308"/>
      <c r="L151" s="308"/>
      <c r="M151" s="314"/>
      <c r="N151" s="338"/>
    </row>
    <row r="152" spans="1:14" x14ac:dyDescent="0.25">
      <c r="A152" s="539"/>
      <c r="B152" s="312"/>
      <c r="C152" s="540"/>
      <c r="D152" s="314"/>
      <c r="E152" s="540"/>
      <c r="F152" s="339"/>
      <c r="G152" s="306"/>
      <c r="I152" s="540"/>
      <c r="J152" s="314"/>
      <c r="K152" s="308"/>
      <c r="L152" s="308"/>
      <c r="M152" s="314"/>
      <c r="N152" s="338"/>
    </row>
    <row r="153" spans="1:14" x14ac:dyDescent="0.25">
      <c r="A153" s="539"/>
      <c r="B153" s="312"/>
      <c r="C153" s="540"/>
      <c r="D153" s="314"/>
      <c r="E153" s="540"/>
      <c r="F153" s="339"/>
      <c r="G153" s="306"/>
      <c r="I153" s="540"/>
      <c r="J153" s="314"/>
      <c r="K153" s="308"/>
      <c r="L153" s="308"/>
      <c r="M153" s="314"/>
      <c r="N153" s="338"/>
    </row>
    <row r="154" spans="1:14" x14ac:dyDescent="0.25">
      <c r="B154" s="312"/>
      <c r="C154" s="540"/>
      <c r="D154" s="314"/>
      <c r="E154" s="540"/>
      <c r="F154" s="339"/>
      <c r="G154" s="306"/>
      <c r="I154" s="540"/>
      <c r="J154" s="314"/>
      <c r="K154" s="308"/>
      <c r="L154" s="308"/>
      <c r="M154" s="314"/>
      <c r="N154" s="338"/>
    </row>
    <row r="155" spans="1:14" x14ac:dyDescent="0.25">
      <c r="A155" s="539" t="s">
        <v>179</v>
      </c>
      <c r="B155" s="312"/>
      <c r="C155" s="540"/>
      <c r="D155" s="314"/>
      <c r="E155" s="540"/>
      <c r="F155" s="526" t="s">
        <v>179</v>
      </c>
      <c r="G155" s="526"/>
      <c r="H155" s="526"/>
      <c r="I155" s="289"/>
      <c r="J155" s="289"/>
      <c r="K155" s="308"/>
      <c r="L155" s="308"/>
      <c r="M155" s="540"/>
      <c r="N155" s="338"/>
    </row>
    <row r="156" spans="1:14" x14ac:dyDescent="0.25">
      <c r="A156" s="539" t="s">
        <v>237</v>
      </c>
      <c r="B156" s="312"/>
      <c r="C156" s="540"/>
      <c r="D156" s="314"/>
      <c r="F156" s="540"/>
      <c r="G156" s="539" t="s">
        <v>235</v>
      </c>
      <c r="H156" s="539"/>
      <c r="I156" s="539"/>
      <c r="J156" s="539"/>
      <c r="K156" s="308"/>
      <c r="L156" s="308"/>
      <c r="M156" s="314"/>
      <c r="N156" s="338"/>
    </row>
    <row r="157" spans="1:14" x14ac:dyDescent="0.25">
      <c r="A157" s="381" t="s">
        <v>75</v>
      </c>
      <c r="B157" s="312"/>
      <c r="C157" s="540"/>
      <c r="D157" s="314"/>
      <c r="E157" s="540"/>
      <c r="G157" s="339" t="s">
        <v>180</v>
      </c>
      <c r="H157" s="306"/>
      <c r="I157" s="540"/>
      <c r="J157" s="314"/>
      <c r="K157" s="308"/>
      <c r="L157" s="308"/>
      <c r="M157" s="314"/>
      <c r="N157" s="338"/>
    </row>
    <row r="158" spans="1:14" x14ac:dyDescent="0.25">
      <c r="F158" s="673" t="s">
        <v>181</v>
      </c>
      <c r="G158" s="674">
        <v>5070331130</v>
      </c>
    </row>
    <row r="159" spans="1:14" x14ac:dyDescent="0.25">
      <c r="F159" s="381"/>
      <c r="G159" s="654"/>
    </row>
  </sheetData>
  <mergeCells count="44">
    <mergeCell ref="B145:K145"/>
    <mergeCell ref="B113:K113"/>
    <mergeCell ref="B117:K117"/>
    <mergeCell ref="B124:K124"/>
    <mergeCell ref="B128:K128"/>
    <mergeCell ref="B132:K132"/>
    <mergeCell ref="B136:K136"/>
    <mergeCell ref="B99:M99"/>
    <mergeCell ref="P100:Q100"/>
    <mergeCell ref="B104:M104"/>
    <mergeCell ref="B105:K105"/>
    <mergeCell ref="B140:K140"/>
    <mergeCell ref="B109:K109"/>
    <mergeCell ref="B100:K100"/>
    <mergeCell ref="P90:Q90"/>
    <mergeCell ref="P95:Q95"/>
    <mergeCell ref="P57:Q57"/>
    <mergeCell ref="B63:K63"/>
    <mergeCell ref="P63:Q63"/>
    <mergeCell ref="B67:K67"/>
    <mergeCell ref="P67:Q67"/>
    <mergeCell ref="B71:M71"/>
    <mergeCell ref="B57:K57"/>
    <mergeCell ref="B72:K72"/>
    <mergeCell ref="B79:K79"/>
    <mergeCell ref="B89:M89"/>
    <mergeCell ref="B90:K90"/>
    <mergeCell ref="B34:K34"/>
    <mergeCell ref="B38:K38"/>
    <mergeCell ref="B42:K42"/>
    <mergeCell ref="B50:M50"/>
    <mergeCell ref="B51:K51"/>
    <mergeCell ref="B30:K30"/>
    <mergeCell ref="A1:M1"/>
    <mergeCell ref="A2:M2"/>
    <mergeCell ref="A3:M3"/>
    <mergeCell ref="L6:M6"/>
    <mergeCell ref="L7:M7"/>
    <mergeCell ref="L8:M8"/>
    <mergeCell ref="B19:M19"/>
    <mergeCell ref="B20:M20"/>
    <mergeCell ref="B21:K21"/>
    <mergeCell ref="B25:M25"/>
    <mergeCell ref="B26:K26"/>
  </mergeCells>
  <pageMargins left="0.511811024" right="0.511811024" top="0.78740157499999996" bottom="0.78740157499999996" header="0.31496062000000002" footer="0.31496062000000002"/>
  <pageSetup paperSize="9" scale="53" orientation="portrait" horizontalDpi="300" verticalDpi="300" r:id="rId1"/>
  <rowBreaks count="1" manualBreakCount="1">
    <brk id="88" max="12" man="1"/>
  </rowBreaks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5"/>
  <sheetViews>
    <sheetView view="pageBreakPreview" topLeftCell="A99" zoomScaleNormal="100" zoomScaleSheetLayoutView="100" workbookViewId="0">
      <selection activeCell="M165" sqref="A1:M165"/>
    </sheetView>
  </sheetViews>
  <sheetFormatPr defaultColWidth="11" defaultRowHeight="15" x14ac:dyDescent="0.25"/>
  <cols>
    <col min="1" max="1" width="38.140625" style="267" customWidth="1"/>
    <col min="2" max="2" width="26.5703125" style="267" customWidth="1"/>
    <col min="3" max="3" width="5.140625" style="307" customWidth="1"/>
    <col min="4" max="4" width="10.7109375" style="267" customWidth="1"/>
    <col min="5" max="5" width="6.28515625" style="307" customWidth="1"/>
    <col min="6" max="6" width="14" style="382" customWidth="1"/>
    <col min="7" max="7" width="15.5703125" style="307" bestFit="1" customWidth="1"/>
    <col min="8" max="8" width="10.42578125" style="267" customWidth="1"/>
    <col min="9" max="9" width="6" style="307" customWidth="1"/>
    <col min="10" max="10" width="8.7109375" style="336" customWidth="1"/>
    <col min="11" max="11" width="8.85546875" style="307" customWidth="1"/>
    <col min="12" max="12" width="10.7109375" style="307" customWidth="1"/>
    <col min="13" max="13" width="6.85546875" style="267" bestFit="1" customWidth="1"/>
    <col min="14" max="14" width="14.140625" style="267" customWidth="1"/>
    <col min="15" max="15" width="21.85546875" style="267" hidden="1" customWidth="1"/>
    <col min="16" max="16" width="11" style="268" hidden="1" customWidth="1"/>
    <col min="17" max="17" width="79.140625" style="267" hidden="1" customWidth="1"/>
    <col min="18" max="19" width="8.7109375" style="267" customWidth="1"/>
    <col min="20" max="20" width="8" style="267" customWidth="1"/>
    <col min="21" max="256" width="11" style="267"/>
    <col min="257" max="257" width="38.140625" style="267" customWidth="1"/>
    <col min="258" max="258" width="10.140625" style="267" customWidth="1"/>
    <col min="259" max="259" width="3.85546875" style="267" customWidth="1"/>
    <col min="260" max="260" width="10.7109375" style="267" customWidth="1"/>
    <col min="261" max="261" width="3.7109375" style="267" customWidth="1"/>
    <col min="262" max="262" width="9.42578125" style="267" customWidth="1"/>
    <col min="263" max="263" width="3.7109375" style="267" customWidth="1"/>
    <col min="264" max="264" width="8.5703125" style="267" customWidth="1"/>
    <col min="265" max="265" width="4.42578125" style="267" customWidth="1"/>
    <col min="266" max="266" width="8.7109375" style="267" customWidth="1"/>
    <col min="267" max="267" width="8.85546875" style="267" customWidth="1"/>
    <col min="268" max="268" width="10.7109375" style="267" customWidth="1"/>
    <col min="269" max="269" width="4.85546875" style="267" customWidth="1"/>
    <col min="270" max="270" width="14.140625" style="267" customWidth="1"/>
    <col min="271" max="273" width="0" style="267" hidden="1" customWidth="1"/>
    <col min="274" max="275" width="8.7109375" style="267" customWidth="1"/>
    <col min="276" max="276" width="8" style="267" customWidth="1"/>
    <col min="277" max="512" width="11" style="267"/>
    <col min="513" max="513" width="38.140625" style="267" customWidth="1"/>
    <col min="514" max="514" width="10.140625" style="267" customWidth="1"/>
    <col min="515" max="515" width="3.85546875" style="267" customWidth="1"/>
    <col min="516" max="516" width="10.7109375" style="267" customWidth="1"/>
    <col min="517" max="517" width="3.7109375" style="267" customWidth="1"/>
    <col min="518" max="518" width="9.42578125" style="267" customWidth="1"/>
    <col min="519" max="519" width="3.7109375" style="267" customWidth="1"/>
    <col min="520" max="520" width="8.5703125" style="267" customWidth="1"/>
    <col min="521" max="521" width="4.42578125" style="267" customWidth="1"/>
    <col min="522" max="522" width="8.7109375" style="267" customWidth="1"/>
    <col min="523" max="523" width="8.85546875" style="267" customWidth="1"/>
    <col min="524" max="524" width="10.7109375" style="267" customWidth="1"/>
    <col min="525" max="525" width="4.85546875" style="267" customWidth="1"/>
    <col min="526" max="526" width="14.140625" style="267" customWidth="1"/>
    <col min="527" max="529" width="0" style="267" hidden="1" customWidth="1"/>
    <col min="530" max="531" width="8.7109375" style="267" customWidth="1"/>
    <col min="532" max="532" width="8" style="267" customWidth="1"/>
    <col min="533" max="768" width="11" style="267"/>
    <col min="769" max="769" width="38.140625" style="267" customWidth="1"/>
    <col min="770" max="770" width="10.140625" style="267" customWidth="1"/>
    <col min="771" max="771" width="3.85546875" style="267" customWidth="1"/>
    <col min="772" max="772" width="10.7109375" style="267" customWidth="1"/>
    <col min="773" max="773" width="3.7109375" style="267" customWidth="1"/>
    <col min="774" max="774" width="9.42578125" style="267" customWidth="1"/>
    <col min="775" max="775" width="3.7109375" style="267" customWidth="1"/>
    <col min="776" max="776" width="8.5703125" style="267" customWidth="1"/>
    <col min="777" max="777" width="4.42578125" style="267" customWidth="1"/>
    <col min="778" max="778" width="8.7109375" style="267" customWidth="1"/>
    <col min="779" max="779" width="8.85546875" style="267" customWidth="1"/>
    <col min="780" max="780" width="10.7109375" style="267" customWidth="1"/>
    <col min="781" max="781" width="4.85546875" style="267" customWidth="1"/>
    <col min="782" max="782" width="14.140625" style="267" customWidth="1"/>
    <col min="783" max="785" width="0" style="267" hidden="1" customWidth="1"/>
    <col min="786" max="787" width="8.7109375" style="267" customWidth="1"/>
    <col min="788" max="788" width="8" style="267" customWidth="1"/>
    <col min="789" max="1024" width="11" style="267"/>
    <col min="1025" max="1025" width="38.140625" style="267" customWidth="1"/>
    <col min="1026" max="1026" width="10.140625" style="267" customWidth="1"/>
    <col min="1027" max="1027" width="3.85546875" style="267" customWidth="1"/>
    <col min="1028" max="1028" width="10.7109375" style="267" customWidth="1"/>
    <col min="1029" max="1029" width="3.7109375" style="267" customWidth="1"/>
    <col min="1030" max="1030" width="9.42578125" style="267" customWidth="1"/>
    <col min="1031" max="1031" width="3.7109375" style="267" customWidth="1"/>
    <col min="1032" max="1032" width="8.5703125" style="267" customWidth="1"/>
    <col min="1033" max="1033" width="4.42578125" style="267" customWidth="1"/>
    <col min="1034" max="1034" width="8.7109375" style="267" customWidth="1"/>
    <col min="1035" max="1035" width="8.85546875" style="267" customWidth="1"/>
    <col min="1036" max="1036" width="10.7109375" style="267" customWidth="1"/>
    <col min="1037" max="1037" width="4.85546875" style="267" customWidth="1"/>
    <col min="1038" max="1038" width="14.140625" style="267" customWidth="1"/>
    <col min="1039" max="1041" width="0" style="267" hidden="1" customWidth="1"/>
    <col min="1042" max="1043" width="8.7109375" style="267" customWidth="1"/>
    <col min="1044" max="1044" width="8" style="267" customWidth="1"/>
    <col min="1045" max="1280" width="11" style="267"/>
    <col min="1281" max="1281" width="38.140625" style="267" customWidth="1"/>
    <col min="1282" max="1282" width="10.140625" style="267" customWidth="1"/>
    <col min="1283" max="1283" width="3.85546875" style="267" customWidth="1"/>
    <col min="1284" max="1284" width="10.7109375" style="267" customWidth="1"/>
    <col min="1285" max="1285" width="3.7109375" style="267" customWidth="1"/>
    <col min="1286" max="1286" width="9.42578125" style="267" customWidth="1"/>
    <col min="1287" max="1287" width="3.7109375" style="267" customWidth="1"/>
    <col min="1288" max="1288" width="8.5703125" style="267" customWidth="1"/>
    <col min="1289" max="1289" width="4.42578125" style="267" customWidth="1"/>
    <col min="1290" max="1290" width="8.7109375" style="267" customWidth="1"/>
    <col min="1291" max="1291" width="8.85546875" style="267" customWidth="1"/>
    <col min="1292" max="1292" width="10.7109375" style="267" customWidth="1"/>
    <col min="1293" max="1293" width="4.85546875" style="267" customWidth="1"/>
    <col min="1294" max="1294" width="14.140625" style="267" customWidth="1"/>
    <col min="1295" max="1297" width="0" style="267" hidden="1" customWidth="1"/>
    <col min="1298" max="1299" width="8.7109375" style="267" customWidth="1"/>
    <col min="1300" max="1300" width="8" style="267" customWidth="1"/>
    <col min="1301" max="1536" width="11" style="267"/>
    <col min="1537" max="1537" width="38.140625" style="267" customWidth="1"/>
    <col min="1538" max="1538" width="10.140625" style="267" customWidth="1"/>
    <col min="1539" max="1539" width="3.85546875" style="267" customWidth="1"/>
    <col min="1540" max="1540" width="10.7109375" style="267" customWidth="1"/>
    <col min="1541" max="1541" width="3.7109375" style="267" customWidth="1"/>
    <col min="1542" max="1542" width="9.42578125" style="267" customWidth="1"/>
    <col min="1543" max="1543" width="3.7109375" style="267" customWidth="1"/>
    <col min="1544" max="1544" width="8.5703125" style="267" customWidth="1"/>
    <col min="1545" max="1545" width="4.42578125" style="267" customWidth="1"/>
    <col min="1546" max="1546" width="8.7109375" style="267" customWidth="1"/>
    <col min="1547" max="1547" width="8.85546875" style="267" customWidth="1"/>
    <col min="1548" max="1548" width="10.7109375" style="267" customWidth="1"/>
    <col min="1549" max="1549" width="4.85546875" style="267" customWidth="1"/>
    <col min="1550" max="1550" width="14.140625" style="267" customWidth="1"/>
    <col min="1551" max="1553" width="0" style="267" hidden="1" customWidth="1"/>
    <col min="1554" max="1555" width="8.7109375" style="267" customWidth="1"/>
    <col min="1556" max="1556" width="8" style="267" customWidth="1"/>
    <col min="1557" max="1792" width="11" style="267"/>
    <col min="1793" max="1793" width="38.140625" style="267" customWidth="1"/>
    <col min="1794" max="1794" width="10.140625" style="267" customWidth="1"/>
    <col min="1795" max="1795" width="3.85546875" style="267" customWidth="1"/>
    <col min="1796" max="1796" width="10.7109375" style="267" customWidth="1"/>
    <col min="1797" max="1797" width="3.7109375" style="267" customWidth="1"/>
    <col min="1798" max="1798" width="9.42578125" style="267" customWidth="1"/>
    <col min="1799" max="1799" width="3.7109375" style="267" customWidth="1"/>
    <col min="1800" max="1800" width="8.5703125" style="267" customWidth="1"/>
    <col min="1801" max="1801" width="4.42578125" style="267" customWidth="1"/>
    <col min="1802" max="1802" width="8.7109375" style="267" customWidth="1"/>
    <col min="1803" max="1803" width="8.85546875" style="267" customWidth="1"/>
    <col min="1804" max="1804" width="10.7109375" style="267" customWidth="1"/>
    <col min="1805" max="1805" width="4.85546875" style="267" customWidth="1"/>
    <col min="1806" max="1806" width="14.140625" style="267" customWidth="1"/>
    <col min="1807" max="1809" width="0" style="267" hidden="1" customWidth="1"/>
    <col min="1810" max="1811" width="8.7109375" style="267" customWidth="1"/>
    <col min="1812" max="1812" width="8" style="267" customWidth="1"/>
    <col min="1813" max="2048" width="11" style="267"/>
    <col min="2049" max="2049" width="38.140625" style="267" customWidth="1"/>
    <col min="2050" max="2050" width="10.140625" style="267" customWidth="1"/>
    <col min="2051" max="2051" width="3.85546875" style="267" customWidth="1"/>
    <col min="2052" max="2052" width="10.7109375" style="267" customWidth="1"/>
    <col min="2053" max="2053" width="3.7109375" style="267" customWidth="1"/>
    <col min="2054" max="2054" width="9.42578125" style="267" customWidth="1"/>
    <col min="2055" max="2055" width="3.7109375" style="267" customWidth="1"/>
    <col min="2056" max="2056" width="8.5703125" style="267" customWidth="1"/>
    <col min="2057" max="2057" width="4.42578125" style="267" customWidth="1"/>
    <col min="2058" max="2058" width="8.7109375" style="267" customWidth="1"/>
    <col min="2059" max="2059" width="8.85546875" style="267" customWidth="1"/>
    <col min="2060" max="2060" width="10.7109375" style="267" customWidth="1"/>
    <col min="2061" max="2061" width="4.85546875" style="267" customWidth="1"/>
    <col min="2062" max="2062" width="14.140625" style="267" customWidth="1"/>
    <col min="2063" max="2065" width="0" style="267" hidden="1" customWidth="1"/>
    <col min="2066" max="2067" width="8.7109375" style="267" customWidth="1"/>
    <col min="2068" max="2068" width="8" style="267" customWidth="1"/>
    <col min="2069" max="2304" width="11" style="267"/>
    <col min="2305" max="2305" width="38.140625" style="267" customWidth="1"/>
    <col min="2306" max="2306" width="10.140625" style="267" customWidth="1"/>
    <col min="2307" max="2307" width="3.85546875" style="267" customWidth="1"/>
    <col min="2308" max="2308" width="10.7109375" style="267" customWidth="1"/>
    <col min="2309" max="2309" width="3.7109375" style="267" customWidth="1"/>
    <col min="2310" max="2310" width="9.42578125" style="267" customWidth="1"/>
    <col min="2311" max="2311" width="3.7109375" style="267" customWidth="1"/>
    <col min="2312" max="2312" width="8.5703125" style="267" customWidth="1"/>
    <col min="2313" max="2313" width="4.42578125" style="267" customWidth="1"/>
    <col min="2314" max="2314" width="8.7109375" style="267" customWidth="1"/>
    <col min="2315" max="2315" width="8.85546875" style="267" customWidth="1"/>
    <col min="2316" max="2316" width="10.7109375" style="267" customWidth="1"/>
    <col min="2317" max="2317" width="4.85546875" style="267" customWidth="1"/>
    <col min="2318" max="2318" width="14.140625" style="267" customWidth="1"/>
    <col min="2319" max="2321" width="0" style="267" hidden="1" customWidth="1"/>
    <col min="2322" max="2323" width="8.7109375" style="267" customWidth="1"/>
    <col min="2324" max="2324" width="8" style="267" customWidth="1"/>
    <col min="2325" max="2560" width="11" style="267"/>
    <col min="2561" max="2561" width="38.140625" style="267" customWidth="1"/>
    <col min="2562" max="2562" width="10.140625" style="267" customWidth="1"/>
    <col min="2563" max="2563" width="3.85546875" style="267" customWidth="1"/>
    <col min="2564" max="2564" width="10.7109375" style="267" customWidth="1"/>
    <col min="2565" max="2565" width="3.7109375" style="267" customWidth="1"/>
    <col min="2566" max="2566" width="9.42578125" style="267" customWidth="1"/>
    <col min="2567" max="2567" width="3.7109375" style="267" customWidth="1"/>
    <col min="2568" max="2568" width="8.5703125" style="267" customWidth="1"/>
    <col min="2569" max="2569" width="4.42578125" style="267" customWidth="1"/>
    <col min="2570" max="2570" width="8.7109375" style="267" customWidth="1"/>
    <col min="2571" max="2571" width="8.85546875" style="267" customWidth="1"/>
    <col min="2572" max="2572" width="10.7109375" style="267" customWidth="1"/>
    <col min="2573" max="2573" width="4.85546875" style="267" customWidth="1"/>
    <col min="2574" max="2574" width="14.140625" style="267" customWidth="1"/>
    <col min="2575" max="2577" width="0" style="267" hidden="1" customWidth="1"/>
    <col min="2578" max="2579" width="8.7109375" style="267" customWidth="1"/>
    <col min="2580" max="2580" width="8" style="267" customWidth="1"/>
    <col min="2581" max="2816" width="11" style="267"/>
    <col min="2817" max="2817" width="38.140625" style="267" customWidth="1"/>
    <col min="2818" max="2818" width="10.140625" style="267" customWidth="1"/>
    <col min="2819" max="2819" width="3.85546875" style="267" customWidth="1"/>
    <col min="2820" max="2820" width="10.7109375" style="267" customWidth="1"/>
    <col min="2821" max="2821" width="3.7109375" style="267" customWidth="1"/>
    <col min="2822" max="2822" width="9.42578125" style="267" customWidth="1"/>
    <col min="2823" max="2823" width="3.7109375" style="267" customWidth="1"/>
    <col min="2824" max="2824" width="8.5703125" style="267" customWidth="1"/>
    <col min="2825" max="2825" width="4.42578125" style="267" customWidth="1"/>
    <col min="2826" max="2826" width="8.7109375" style="267" customWidth="1"/>
    <col min="2827" max="2827" width="8.85546875" style="267" customWidth="1"/>
    <col min="2828" max="2828" width="10.7109375" style="267" customWidth="1"/>
    <col min="2829" max="2829" width="4.85546875" style="267" customWidth="1"/>
    <col min="2830" max="2830" width="14.140625" style="267" customWidth="1"/>
    <col min="2831" max="2833" width="0" style="267" hidden="1" customWidth="1"/>
    <col min="2834" max="2835" width="8.7109375" style="267" customWidth="1"/>
    <col min="2836" max="2836" width="8" style="267" customWidth="1"/>
    <col min="2837" max="3072" width="11" style="267"/>
    <col min="3073" max="3073" width="38.140625" style="267" customWidth="1"/>
    <col min="3074" max="3074" width="10.140625" style="267" customWidth="1"/>
    <col min="3075" max="3075" width="3.85546875" style="267" customWidth="1"/>
    <col min="3076" max="3076" width="10.7109375" style="267" customWidth="1"/>
    <col min="3077" max="3077" width="3.7109375" style="267" customWidth="1"/>
    <col min="3078" max="3078" width="9.42578125" style="267" customWidth="1"/>
    <col min="3079" max="3079" width="3.7109375" style="267" customWidth="1"/>
    <col min="3080" max="3080" width="8.5703125" style="267" customWidth="1"/>
    <col min="3081" max="3081" width="4.42578125" style="267" customWidth="1"/>
    <col min="3082" max="3082" width="8.7109375" style="267" customWidth="1"/>
    <col min="3083" max="3083" width="8.85546875" style="267" customWidth="1"/>
    <col min="3084" max="3084" width="10.7109375" style="267" customWidth="1"/>
    <col min="3085" max="3085" width="4.85546875" style="267" customWidth="1"/>
    <col min="3086" max="3086" width="14.140625" style="267" customWidth="1"/>
    <col min="3087" max="3089" width="0" style="267" hidden="1" customWidth="1"/>
    <col min="3090" max="3091" width="8.7109375" style="267" customWidth="1"/>
    <col min="3092" max="3092" width="8" style="267" customWidth="1"/>
    <col min="3093" max="3328" width="11" style="267"/>
    <col min="3329" max="3329" width="38.140625" style="267" customWidth="1"/>
    <col min="3330" max="3330" width="10.140625" style="267" customWidth="1"/>
    <col min="3331" max="3331" width="3.85546875" style="267" customWidth="1"/>
    <col min="3332" max="3332" width="10.7109375" style="267" customWidth="1"/>
    <col min="3333" max="3333" width="3.7109375" style="267" customWidth="1"/>
    <col min="3334" max="3334" width="9.42578125" style="267" customWidth="1"/>
    <col min="3335" max="3335" width="3.7109375" style="267" customWidth="1"/>
    <col min="3336" max="3336" width="8.5703125" style="267" customWidth="1"/>
    <col min="3337" max="3337" width="4.42578125" style="267" customWidth="1"/>
    <col min="3338" max="3338" width="8.7109375" style="267" customWidth="1"/>
    <col min="3339" max="3339" width="8.85546875" style="267" customWidth="1"/>
    <col min="3340" max="3340" width="10.7109375" style="267" customWidth="1"/>
    <col min="3341" max="3341" width="4.85546875" style="267" customWidth="1"/>
    <col min="3342" max="3342" width="14.140625" style="267" customWidth="1"/>
    <col min="3343" max="3345" width="0" style="267" hidden="1" customWidth="1"/>
    <col min="3346" max="3347" width="8.7109375" style="267" customWidth="1"/>
    <col min="3348" max="3348" width="8" style="267" customWidth="1"/>
    <col min="3349" max="3584" width="11" style="267"/>
    <col min="3585" max="3585" width="38.140625" style="267" customWidth="1"/>
    <col min="3586" max="3586" width="10.140625" style="267" customWidth="1"/>
    <col min="3587" max="3587" width="3.85546875" style="267" customWidth="1"/>
    <col min="3588" max="3588" width="10.7109375" style="267" customWidth="1"/>
    <col min="3589" max="3589" width="3.7109375" style="267" customWidth="1"/>
    <col min="3590" max="3590" width="9.42578125" style="267" customWidth="1"/>
    <col min="3591" max="3591" width="3.7109375" style="267" customWidth="1"/>
    <col min="3592" max="3592" width="8.5703125" style="267" customWidth="1"/>
    <col min="3593" max="3593" width="4.42578125" style="267" customWidth="1"/>
    <col min="3594" max="3594" width="8.7109375" style="267" customWidth="1"/>
    <col min="3595" max="3595" width="8.85546875" style="267" customWidth="1"/>
    <col min="3596" max="3596" width="10.7109375" style="267" customWidth="1"/>
    <col min="3597" max="3597" width="4.85546875" style="267" customWidth="1"/>
    <col min="3598" max="3598" width="14.140625" style="267" customWidth="1"/>
    <col min="3599" max="3601" width="0" style="267" hidden="1" customWidth="1"/>
    <col min="3602" max="3603" width="8.7109375" style="267" customWidth="1"/>
    <col min="3604" max="3604" width="8" style="267" customWidth="1"/>
    <col min="3605" max="3840" width="11" style="267"/>
    <col min="3841" max="3841" width="38.140625" style="267" customWidth="1"/>
    <col min="3842" max="3842" width="10.140625" style="267" customWidth="1"/>
    <col min="3843" max="3843" width="3.85546875" style="267" customWidth="1"/>
    <col min="3844" max="3844" width="10.7109375" style="267" customWidth="1"/>
    <col min="3845" max="3845" width="3.7109375" style="267" customWidth="1"/>
    <col min="3846" max="3846" width="9.42578125" style="267" customWidth="1"/>
    <col min="3847" max="3847" width="3.7109375" style="267" customWidth="1"/>
    <col min="3848" max="3848" width="8.5703125" style="267" customWidth="1"/>
    <col min="3849" max="3849" width="4.42578125" style="267" customWidth="1"/>
    <col min="3850" max="3850" width="8.7109375" style="267" customWidth="1"/>
    <col min="3851" max="3851" width="8.85546875" style="267" customWidth="1"/>
    <col min="3852" max="3852" width="10.7109375" style="267" customWidth="1"/>
    <col min="3853" max="3853" width="4.85546875" style="267" customWidth="1"/>
    <col min="3854" max="3854" width="14.140625" style="267" customWidth="1"/>
    <col min="3855" max="3857" width="0" style="267" hidden="1" customWidth="1"/>
    <col min="3858" max="3859" width="8.7109375" style="267" customWidth="1"/>
    <col min="3860" max="3860" width="8" style="267" customWidth="1"/>
    <col min="3861" max="4096" width="11" style="267"/>
    <col min="4097" max="4097" width="38.140625" style="267" customWidth="1"/>
    <col min="4098" max="4098" width="10.140625" style="267" customWidth="1"/>
    <col min="4099" max="4099" width="3.85546875" style="267" customWidth="1"/>
    <col min="4100" max="4100" width="10.7109375" style="267" customWidth="1"/>
    <col min="4101" max="4101" width="3.7109375" style="267" customWidth="1"/>
    <col min="4102" max="4102" width="9.42578125" style="267" customWidth="1"/>
    <col min="4103" max="4103" width="3.7109375" style="267" customWidth="1"/>
    <col min="4104" max="4104" width="8.5703125" style="267" customWidth="1"/>
    <col min="4105" max="4105" width="4.42578125" style="267" customWidth="1"/>
    <col min="4106" max="4106" width="8.7109375" style="267" customWidth="1"/>
    <col min="4107" max="4107" width="8.85546875" style="267" customWidth="1"/>
    <col min="4108" max="4108" width="10.7109375" style="267" customWidth="1"/>
    <col min="4109" max="4109" width="4.85546875" style="267" customWidth="1"/>
    <col min="4110" max="4110" width="14.140625" style="267" customWidth="1"/>
    <col min="4111" max="4113" width="0" style="267" hidden="1" customWidth="1"/>
    <col min="4114" max="4115" width="8.7109375" style="267" customWidth="1"/>
    <col min="4116" max="4116" width="8" style="267" customWidth="1"/>
    <col min="4117" max="4352" width="11" style="267"/>
    <col min="4353" max="4353" width="38.140625" style="267" customWidth="1"/>
    <col min="4354" max="4354" width="10.140625" style="267" customWidth="1"/>
    <col min="4355" max="4355" width="3.85546875" style="267" customWidth="1"/>
    <col min="4356" max="4356" width="10.7109375" style="267" customWidth="1"/>
    <col min="4357" max="4357" width="3.7109375" style="267" customWidth="1"/>
    <col min="4358" max="4358" width="9.42578125" style="267" customWidth="1"/>
    <col min="4359" max="4359" width="3.7109375" style="267" customWidth="1"/>
    <col min="4360" max="4360" width="8.5703125" style="267" customWidth="1"/>
    <col min="4361" max="4361" width="4.42578125" style="267" customWidth="1"/>
    <col min="4362" max="4362" width="8.7109375" style="267" customWidth="1"/>
    <col min="4363" max="4363" width="8.85546875" style="267" customWidth="1"/>
    <col min="4364" max="4364" width="10.7109375" style="267" customWidth="1"/>
    <col min="4365" max="4365" width="4.85546875" style="267" customWidth="1"/>
    <col min="4366" max="4366" width="14.140625" style="267" customWidth="1"/>
    <col min="4367" max="4369" width="0" style="267" hidden="1" customWidth="1"/>
    <col min="4370" max="4371" width="8.7109375" style="267" customWidth="1"/>
    <col min="4372" max="4372" width="8" style="267" customWidth="1"/>
    <col min="4373" max="4608" width="11" style="267"/>
    <col min="4609" max="4609" width="38.140625" style="267" customWidth="1"/>
    <col min="4610" max="4610" width="10.140625" style="267" customWidth="1"/>
    <col min="4611" max="4611" width="3.85546875" style="267" customWidth="1"/>
    <col min="4612" max="4612" width="10.7109375" style="267" customWidth="1"/>
    <col min="4613" max="4613" width="3.7109375" style="267" customWidth="1"/>
    <col min="4614" max="4614" width="9.42578125" style="267" customWidth="1"/>
    <col min="4615" max="4615" width="3.7109375" style="267" customWidth="1"/>
    <col min="4616" max="4616" width="8.5703125" style="267" customWidth="1"/>
    <col min="4617" max="4617" width="4.42578125" style="267" customWidth="1"/>
    <col min="4618" max="4618" width="8.7109375" style="267" customWidth="1"/>
    <col min="4619" max="4619" width="8.85546875" style="267" customWidth="1"/>
    <col min="4620" max="4620" width="10.7109375" style="267" customWidth="1"/>
    <col min="4621" max="4621" width="4.85546875" style="267" customWidth="1"/>
    <col min="4622" max="4622" width="14.140625" style="267" customWidth="1"/>
    <col min="4623" max="4625" width="0" style="267" hidden="1" customWidth="1"/>
    <col min="4626" max="4627" width="8.7109375" style="267" customWidth="1"/>
    <col min="4628" max="4628" width="8" style="267" customWidth="1"/>
    <col min="4629" max="4864" width="11" style="267"/>
    <col min="4865" max="4865" width="38.140625" style="267" customWidth="1"/>
    <col min="4866" max="4866" width="10.140625" style="267" customWidth="1"/>
    <col min="4867" max="4867" width="3.85546875" style="267" customWidth="1"/>
    <col min="4868" max="4868" width="10.7109375" style="267" customWidth="1"/>
    <col min="4869" max="4869" width="3.7109375" style="267" customWidth="1"/>
    <col min="4870" max="4870" width="9.42578125" style="267" customWidth="1"/>
    <col min="4871" max="4871" width="3.7109375" style="267" customWidth="1"/>
    <col min="4872" max="4872" width="8.5703125" style="267" customWidth="1"/>
    <col min="4873" max="4873" width="4.42578125" style="267" customWidth="1"/>
    <col min="4874" max="4874" width="8.7109375" style="267" customWidth="1"/>
    <col min="4875" max="4875" width="8.85546875" style="267" customWidth="1"/>
    <col min="4876" max="4876" width="10.7109375" style="267" customWidth="1"/>
    <col min="4877" max="4877" width="4.85546875" style="267" customWidth="1"/>
    <col min="4878" max="4878" width="14.140625" style="267" customWidth="1"/>
    <col min="4879" max="4881" width="0" style="267" hidden="1" customWidth="1"/>
    <col min="4882" max="4883" width="8.7109375" style="267" customWidth="1"/>
    <col min="4884" max="4884" width="8" style="267" customWidth="1"/>
    <col min="4885" max="5120" width="11" style="267"/>
    <col min="5121" max="5121" width="38.140625" style="267" customWidth="1"/>
    <col min="5122" max="5122" width="10.140625" style="267" customWidth="1"/>
    <col min="5123" max="5123" width="3.85546875" style="267" customWidth="1"/>
    <col min="5124" max="5124" width="10.7109375" style="267" customWidth="1"/>
    <col min="5125" max="5125" width="3.7109375" style="267" customWidth="1"/>
    <col min="5126" max="5126" width="9.42578125" style="267" customWidth="1"/>
    <col min="5127" max="5127" width="3.7109375" style="267" customWidth="1"/>
    <col min="5128" max="5128" width="8.5703125" style="267" customWidth="1"/>
    <col min="5129" max="5129" width="4.42578125" style="267" customWidth="1"/>
    <col min="5130" max="5130" width="8.7109375" style="267" customWidth="1"/>
    <col min="5131" max="5131" width="8.85546875" style="267" customWidth="1"/>
    <col min="5132" max="5132" width="10.7109375" style="267" customWidth="1"/>
    <col min="5133" max="5133" width="4.85546875" style="267" customWidth="1"/>
    <col min="5134" max="5134" width="14.140625" style="267" customWidth="1"/>
    <col min="5135" max="5137" width="0" style="267" hidden="1" customWidth="1"/>
    <col min="5138" max="5139" width="8.7109375" style="267" customWidth="1"/>
    <col min="5140" max="5140" width="8" style="267" customWidth="1"/>
    <col min="5141" max="5376" width="11" style="267"/>
    <col min="5377" max="5377" width="38.140625" style="267" customWidth="1"/>
    <col min="5378" max="5378" width="10.140625" style="267" customWidth="1"/>
    <col min="5379" max="5379" width="3.85546875" style="267" customWidth="1"/>
    <col min="5380" max="5380" width="10.7109375" style="267" customWidth="1"/>
    <col min="5381" max="5381" width="3.7109375" style="267" customWidth="1"/>
    <col min="5382" max="5382" width="9.42578125" style="267" customWidth="1"/>
    <col min="5383" max="5383" width="3.7109375" style="267" customWidth="1"/>
    <col min="5384" max="5384" width="8.5703125" style="267" customWidth="1"/>
    <col min="5385" max="5385" width="4.42578125" style="267" customWidth="1"/>
    <col min="5386" max="5386" width="8.7109375" style="267" customWidth="1"/>
    <col min="5387" max="5387" width="8.85546875" style="267" customWidth="1"/>
    <col min="5388" max="5388" width="10.7109375" style="267" customWidth="1"/>
    <col min="5389" max="5389" width="4.85546875" style="267" customWidth="1"/>
    <col min="5390" max="5390" width="14.140625" style="267" customWidth="1"/>
    <col min="5391" max="5393" width="0" style="267" hidden="1" customWidth="1"/>
    <col min="5394" max="5395" width="8.7109375" style="267" customWidth="1"/>
    <col min="5396" max="5396" width="8" style="267" customWidth="1"/>
    <col min="5397" max="5632" width="11" style="267"/>
    <col min="5633" max="5633" width="38.140625" style="267" customWidth="1"/>
    <col min="5634" max="5634" width="10.140625" style="267" customWidth="1"/>
    <col min="5635" max="5635" width="3.85546875" style="267" customWidth="1"/>
    <col min="5636" max="5636" width="10.7109375" style="267" customWidth="1"/>
    <col min="5637" max="5637" width="3.7109375" style="267" customWidth="1"/>
    <col min="5638" max="5638" width="9.42578125" style="267" customWidth="1"/>
    <col min="5639" max="5639" width="3.7109375" style="267" customWidth="1"/>
    <col min="5640" max="5640" width="8.5703125" style="267" customWidth="1"/>
    <col min="5641" max="5641" width="4.42578125" style="267" customWidth="1"/>
    <col min="5642" max="5642" width="8.7109375" style="267" customWidth="1"/>
    <col min="5643" max="5643" width="8.85546875" style="267" customWidth="1"/>
    <col min="5644" max="5644" width="10.7109375" style="267" customWidth="1"/>
    <col min="5645" max="5645" width="4.85546875" style="267" customWidth="1"/>
    <col min="5646" max="5646" width="14.140625" style="267" customWidth="1"/>
    <col min="5647" max="5649" width="0" style="267" hidden="1" customWidth="1"/>
    <col min="5650" max="5651" width="8.7109375" style="267" customWidth="1"/>
    <col min="5652" max="5652" width="8" style="267" customWidth="1"/>
    <col min="5653" max="5888" width="11" style="267"/>
    <col min="5889" max="5889" width="38.140625" style="267" customWidth="1"/>
    <col min="5890" max="5890" width="10.140625" style="267" customWidth="1"/>
    <col min="5891" max="5891" width="3.85546875" style="267" customWidth="1"/>
    <col min="5892" max="5892" width="10.7109375" style="267" customWidth="1"/>
    <col min="5893" max="5893" width="3.7109375" style="267" customWidth="1"/>
    <col min="5894" max="5894" width="9.42578125" style="267" customWidth="1"/>
    <col min="5895" max="5895" width="3.7109375" style="267" customWidth="1"/>
    <col min="5896" max="5896" width="8.5703125" style="267" customWidth="1"/>
    <col min="5897" max="5897" width="4.42578125" style="267" customWidth="1"/>
    <col min="5898" max="5898" width="8.7109375" style="267" customWidth="1"/>
    <col min="5899" max="5899" width="8.85546875" style="267" customWidth="1"/>
    <col min="5900" max="5900" width="10.7109375" style="267" customWidth="1"/>
    <col min="5901" max="5901" width="4.85546875" style="267" customWidth="1"/>
    <col min="5902" max="5902" width="14.140625" style="267" customWidth="1"/>
    <col min="5903" max="5905" width="0" style="267" hidden="1" customWidth="1"/>
    <col min="5906" max="5907" width="8.7109375" style="267" customWidth="1"/>
    <col min="5908" max="5908" width="8" style="267" customWidth="1"/>
    <col min="5909" max="6144" width="11" style="267"/>
    <col min="6145" max="6145" width="38.140625" style="267" customWidth="1"/>
    <col min="6146" max="6146" width="10.140625" style="267" customWidth="1"/>
    <col min="6147" max="6147" width="3.85546875" style="267" customWidth="1"/>
    <col min="6148" max="6148" width="10.7109375" style="267" customWidth="1"/>
    <col min="6149" max="6149" width="3.7109375" style="267" customWidth="1"/>
    <col min="6150" max="6150" width="9.42578125" style="267" customWidth="1"/>
    <col min="6151" max="6151" width="3.7109375" style="267" customWidth="1"/>
    <col min="6152" max="6152" width="8.5703125" style="267" customWidth="1"/>
    <col min="6153" max="6153" width="4.42578125" style="267" customWidth="1"/>
    <col min="6154" max="6154" width="8.7109375" style="267" customWidth="1"/>
    <col min="6155" max="6155" width="8.85546875" style="267" customWidth="1"/>
    <col min="6156" max="6156" width="10.7109375" style="267" customWidth="1"/>
    <col min="6157" max="6157" width="4.85546875" style="267" customWidth="1"/>
    <col min="6158" max="6158" width="14.140625" style="267" customWidth="1"/>
    <col min="6159" max="6161" width="0" style="267" hidden="1" customWidth="1"/>
    <col min="6162" max="6163" width="8.7109375" style="267" customWidth="1"/>
    <col min="6164" max="6164" width="8" style="267" customWidth="1"/>
    <col min="6165" max="6400" width="11" style="267"/>
    <col min="6401" max="6401" width="38.140625" style="267" customWidth="1"/>
    <col min="6402" max="6402" width="10.140625" style="267" customWidth="1"/>
    <col min="6403" max="6403" width="3.85546875" style="267" customWidth="1"/>
    <col min="6404" max="6404" width="10.7109375" style="267" customWidth="1"/>
    <col min="6405" max="6405" width="3.7109375" style="267" customWidth="1"/>
    <col min="6406" max="6406" width="9.42578125" style="267" customWidth="1"/>
    <col min="6407" max="6407" width="3.7109375" style="267" customWidth="1"/>
    <col min="6408" max="6408" width="8.5703125" style="267" customWidth="1"/>
    <col min="6409" max="6409" width="4.42578125" style="267" customWidth="1"/>
    <col min="6410" max="6410" width="8.7109375" style="267" customWidth="1"/>
    <col min="6411" max="6411" width="8.85546875" style="267" customWidth="1"/>
    <col min="6412" max="6412" width="10.7109375" style="267" customWidth="1"/>
    <col min="6413" max="6413" width="4.85546875" style="267" customWidth="1"/>
    <col min="6414" max="6414" width="14.140625" style="267" customWidth="1"/>
    <col min="6415" max="6417" width="0" style="267" hidden="1" customWidth="1"/>
    <col min="6418" max="6419" width="8.7109375" style="267" customWidth="1"/>
    <col min="6420" max="6420" width="8" style="267" customWidth="1"/>
    <col min="6421" max="6656" width="11" style="267"/>
    <col min="6657" max="6657" width="38.140625" style="267" customWidth="1"/>
    <col min="6658" max="6658" width="10.140625" style="267" customWidth="1"/>
    <col min="6659" max="6659" width="3.85546875" style="267" customWidth="1"/>
    <col min="6660" max="6660" width="10.7109375" style="267" customWidth="1"/>
    <col min="6661" max="6661" width="3.7109375" style="267" customWidth="1"/>
    <col min="6662" max="6662" width="9.42578125" style="267" customWidth="1"/>
    <col min="6663" max="6663" width="3.7109375" style="267" customWidth="1"/>
    <col min="6664" max="6664" width="8.5703125" style="267" customWidth="1"/>
    <col min="6665" max="6665" width="4.42578125" style="267" customWidth="1"/>
    <col min="6666" max="6666" width="8.7109375" style="267" customWidth="1"/>
    <col min="6667" max="6667" width="8.85546875" style="267" customWidth="1"/>
    <col min="6668" max="6668" width="10.7109375" style="267" customWidth="1"/>
    <col min="6669" max="6669" width="4.85546875" style="267" customWidth="1"/>
    <col min="6670" max="6670" width="14.140625" style="267" customWidth="1"/>
    <col min="6671" max="6673" width="0" style="267" hidden="1" customWidth="1"/>
    <col min="6674" max="6675" width="8.7109375" style="267" customWidth="1"/>
    <col min="6676" max="6676" width="8" style="267" customWidth="1"/>
    <col min="6677" max="6912" width="11" style="267"/>
    <col min="6913" max="6913" width="38.140625" style="267" customWidth="1"/>
    <col min="6914" max="6914" width="10.140625" style="267" customWidth="1"/>
    <col min="6915" max="6915" width="3.85546875" style="267" customWidth="1"/>
    <col min="6916" max="6916" width="10.7109375" style="267" customWidth="1"/>
    <col min="6917" max="6917" width="3.7109375" style="267" customWidth="1"/>
    <col min="6918" max="6918" width="9.42578125" style="267" customWidth="1"/>
    <col min="6919" max="6919" width="3.7109375" style="267" customWidth="1"/>
    <col min="6920" max="6920" width="8.5703125" style="267" customWidth="1"/>
    <col min="6921" max="6921" width="4.42578125" style="267" customWidth="1"/>
    <col min="6922" max="6922" width="8.7109375" style="267" customWidth="1"/>
    <col min="6923" max="6923" width="8.85546875" style="267" customWidth="1"/>
    <col min="6924" max="6924" width="10.7109375" style="267" customWidth="1"/>
    <col min="6925" max="6925" width="4.85546875" style="267" customWidth="1"/>
    <col min="6926" max="6926" width="14.140625" style="267" customWidth="1"/>
    <col min="6927" max="6929" width="0" style="267" hidden="1" customWidth="1"/>
    <col min="6930" max="6931" width="8.7109375" style="267" customWidth="1"/>
    <col min="6932" max="6932" width="8" style="267" customWidth="1"/>
    <col min="6933" max="7168" width="11" style="267"/>
    <col min="7169" max="7169" width="38.140625" style="267" customWidth="1"/>
    <col min="7170" max="7170" width="10.140625" style="267" customWidth="1"/>
    <col min="7171" max="7171" width="3.85546875" style="267" customWidth="1"/>
    <col min="7172" max="7172" width="10.7109375" style="267" customWidth="1"/>
    <col min="7173" max="7173" width="3.7109375" style="267" customWidth="1"/>
    <col min="7174" max="7174" width="9.42578125" style="267" customWidth="1"/>
    <col min="7175" max="7175" width="3.7109375" style="267" customWidth="1"/>
    <col min="7176" max="7176" width="8.5703125" style="267" customWidth="1"/>
    <col min="7177" max="7177" width="4.42578125" style="267" customWidth="1"/>
    <col min="7178" max="7178" width="8.7109375" style="267" customWidth="1"/>
    <col min="7179" max="7179" width="8.85546875" style="267" customWidth="1"/>
    <col min="7180" max="7180" width="10.7109375" style="267" customWidth="1"/>
    <col min="7181" max="7181" width="4.85546875" style="267" customWidth="1"/>
    <col min="7182" max="7182" width="14.140625" style="267" customWidth="1"/>
    <col min="7183" max="7185" width="0" style="267" hidden="1" customWidth="1"/>
    <col min="7186" max="7187" width="8.7109375" style="267" customWidth="1"/>
    <col min="7188" max="7188" width="8" style="267" customWidth="1"/>
    <col min="7189" max="7424" width="11" style="267"/>
    <col min="7425" max="7425" width="38.140625" style="267" customWidth="1"/>
    <col min="7426" max="7426" width="10.140625" style="267" customWidth="1"/>
    <col min="7427" max="7427" width="3.85546875" style="267" customWidth="1"/>
    <col min="7428" max="7428" width="10.7109375" style="267" customWidth="1"/>
    <col min="7429" max="7429" width="3.7109375" style="267" customWidth="1"/>
    <col min="7430" max="7430" width="9.42578125" style="267" customWidth="1"/>
    <col min="7431" max="7431" width="3.7109375" style="267" customWidth="1"/>
    <col min="7432" max="7432" width="8.5703125" style="267" customWidth="1"/>
    <col min="7433" max="7433" width="4.42578125" style="267" customWidth="1"/>
    <col min="7434" max="7434" width="8.7109375" style="267" customWidth="1"/>
    <col min="7435" max="7435" width="8.85546875" style="267" customWidth="1"/>
    <col min="7436" max="7436" width="10.7109375" style="267" customWidth="1"/>
    <col min="7437" max="7437" width="4.85546875" style="267" customWidth="1"/>
    <col min="7438" max="7438" width="14.140625" style="267" customWidth="1"/>
    <col min="7439" max="7441" width="0" style="267" hidden="1" customWidth="1"/>
    <col min="7442" max="7443" width="8.7109375" style="267" customWidth="1"/>
    <col min="7444" max="7444" width="8" style="267" customWidth="1"/>
    <col min="7445" max="7680" width="11" style="267"/>
    <col min="7681" max="7681" width="38.140625" style="267" customWidth="1"/>
    <col min="7682" max="7682" width="10.140625" style="267" customWidth="1"/>
    <col min="7683" max="7683" width="3.85546875" style="267" customWidth="1"/>
    <col min="7684" max="7684" width="10.7109375" style="267" customWidth="1"/>
    <col min="7685" max="7685" width="3.7109375" style="267" customWidth="1"/>
    <col min="7686" max="7686" width="9.42578125" style="267" customWidth="1"/>
    <col min="7687" max="7687" width="3.7109375" style="267" customWidth="1"/>
    <col min="7688" max="7688" width="8.5703125" style="267" customWidth="1"/>
    <col min="7689" max="7689" width="4.42578125" style="267" customWidth="1"/>
    <col min="7690" max="7690" width="8.7109375" style="267" customWidth="1"/>
    <col min="7691" max="7691" width="8.85546875" style="267" customWidth="1"/>
    <col min="7692" max="7692" width="10.7109375" style="267" customWidth="1"/>
    <col min="7693" max="7693" width="4.85546875" style="267" customWidth="1"/>
    <col min="7694" max="7694" width="14.140625" style="267" customWidth="1"/>
    <col min="7695" max="7697" width="0" style="267" hidden="1" customWidth="1"/>
    <col min="7698" max="7699" width="8.7109375" style="267" customWidth="1"/>
    <col min="7700" max="7700" width="8" style="267" customWidth="1"/>
    <col min="7701" max="7936" width="11" style="267"/>
    <col min="7937" max="7937" width="38.140625" style="267" customWidth="1"/>
    <col min="7938" max="7938" width="10.140625" style="267" customWidth="1"/>
    <col min="7939" max="7939" width="3.85546875" style="267" customWidth="1"/>
    <col min="7940" max="7940" width="10.7109375" style="267" customWidth="1"/>
    <col min="7941" max="7941" width="3.7109375" style="267" customWidth="1"/>
    <col min="7942" max="7942" width="9.42578125" style="267" customWidth="1"/>
    <col min="7943" max="7943" width="3.7109375" style="267" customWidth="1"/>
    <col min="7944" max="7944" width="8.5703125" style="267" customWidth="1"/>
    <col min="7945" max="7945" width="4.42578125" style="267" customWidth="1"/>
    <col min="7946" max="7946" width="8.7109375" style="267" customWidth="1"/>
    <col min="7947" max="7947" width="8.85546875" style="267" customWidth="1"/>
    <col min="7948" max="7948" width="10.7109375" style="267" customWidth="1"/>
    <col min="7949" max="7949" width="4.85546875" style="267" customWidth="1"/>
    <col min="7950" max="7950" width="14.140625" style="267" customWidth="1"/>
    <col min="7951" max="7953" width="0" style="267" hidden="1" customWidth="1"/>
    <col min="7954" max="7955" width="8.7109375" style="267" customWidth="1"/>
    <col min="7956" max="7956" width="8" style="267" customWidth="1"/>
    <col min="7957" max="8192" width="11" style="267"/>
    <col min="8193" max="8193" width="38.140625" style="267" customWidth="1"/>
    <col min="8194" max="8194" width="10.140625" style="267" customWidth="1"/>
    <col min="8195" max="8195" width="3.85546875" style="267" customWidth="1"/>
    <col min="8196" max="8196" width="10.7109375" style="267" customWidth="1"/>
    <col min="8197" max="8197" width="3.7109375" style="267" customWidth="1"/>
    <col min="8198" max="8198" width="9.42578125" style="267" customWidth="1"/>
    <col min="8199" max="8199" width="3.7109375" style="267" customWidth="1"/>
    <col min="8200" max="8200" width="8.5703125" style="267" customWidth="1"/>
    <col min="8201" max="8201" width="4.42578125" style="267" customWidth="1"/>
    <col min="8202" max="8202" width="8.7109375" style="267" customWidth="1"/>
    <col min="8203" max="8203" width="8.85546875" style="267" customWidth="1"/>
    <col min="8204" max="8204" width="10.7109375" style="267" customWidth="1"/>
    <col min="8205" max="8205" width="4.85546875" style="267" customWidth="1"/>
    <col min="8206" max="8206" width="14.140625" style="267" customWidth="1"/>
    <col min="8207" max="8209" width="0" style="267" hidden="1" customWidth="1"/>
    <col min="8210" max="8211" width="8.7109375" style="267" customWidth="1"/>
    <col min="8212" max="8212" width="8" style="267" customWidth="1"/>
    <col min="8213" max="8448" width="11" style="267"/>
    <col min="8449" max="8449" width="38.140625" style="267" customWidth="1"/>
    <col min="8450" max="8450" width="10.140625" style="267" customWidth="1"/>
    <col min="8451" max="8451" width="3.85546875" style="267" customWidth="1"/>
    <col min="8452" max="8452" width="10.7109375" style="267" customWidth="1"/>
    <col min="8453" max="8453" width="3.7109375" style="267" customWidth="1"/>
    <col min="8454" max="8454" width="9.42578125" style="267" customWidth="1"/>
    <col min="8455" max="8455" width="3.7109375" style="267" customWidth="1"/>
    <col min="8456" max="8456" width="8.5703125" style="267" customWidth="1"/>
    <col min="8457" max="8457" width="4.42578125" style="267" customWidth="1"/>
    <col min="8458" max="8458" width="8.7109375" style="267" customWidth="1"/>
    <col min="8459" max="8459" width="8.85546875" style="267" customWidth="1"/>
    <col min="8460" max="8460" width="10.7109375" style="267" customWidth="1"/>
    <col min="8461" max="8461" width="4.85546875" style="267" customWidth="1"/>
    <col min="8462" max="8462" width="14.140625" style="267" customWidth="1"/>
    <col min="8463" max="8465" width="0" style="267" hidden="1" customWidth="1"/>
    <col min="8466" max="8467" width="8.7109375" style="267" customWidth="1"/>
    <col min="8468" max="8468" width="8" style="267" customWidth="1"/>
    <col min="8469" max="8704" width="11" style="267"/>
    <col min="8705" max="8705" width="38.140625" style="267" customWidth="1"/>
    <col min="8706" max="8706" width="10.140625" style="267" customWidth="1"/>
    <col min="8707" max="8707" width="3.85546875" style="267" customWidth="1"/>
    <col min="8708" max="8708" width="10.7109375" style="267" customWidth="1"/>
    <col min="8709" max="8709" width="3.7109375" style="267" customWidth="1"/>
    <col min="8710" max="8710" width="9.42578125" style="267" customWidth="1"/>
    <col min="8711" max="8711" width="3.7109375" style="267" customWidth="1"/>
    <col min="8712" max="8712" width="8.5703125" style="267" customWidth="1"/>
    <col min="8713" max="8713" width="4.42578125" style="267" customWidth="1"/>
    <col min="8714" max="8714" width="8.7109375" style="267" customWidth="1"/>
    <col min="8715" max="8715" width="8.85546875" style="267" customWidth="1"/>
    <col min="8716" max="8716" width="10.7109375" style="267" customWidth="1"/>
    <col min="8717" max="8717" width="4.85546875" style="267" customWidth="1"/>
    <col min="8718" max="8718" width="14.140625" style="267" customWidth="1"/>
    <col min="8719" max="8721" width="0" style="267" hidden="1" customWidth="1"/>
    <col min="8722" max="8723" width="8.7109375" style="267" customWidth="1"/>
    <col min="8724" max="8724" width="8" style="267" customWidth="1"/>
    <col min="8725" max="8960" width="11" style="267"/>
    <col min="8961" max="8961" width="38.140625" style="267" customWidth="1"/>
    <col min="8962" max="8962" width="10.140625" style="267" customWidth="1"/>
    <col min="8963" max="8963" width="3.85546875" style="267" customWidth="1"/>
    <col min="8964" max="8964" width="10.7109375" style="267" customWidth="1"/>
    <col min="8965" max="8965" width="3.7109375" style="267" customWidth="1"/>
    <col min="8966" max="8966" width="9.42578125" style="267" customWidth="1"/>
    <col min="8967" max="8967" width="3.7109375" style="267" customWidth="1"/>
    <col min="8968" max="8968" width="8.5703125" style="267" customWidth="1"/>
    <col min="8969" max="8969" width="4.42578125" style="267" customWidth="1"/>
    <col min="8970" max="8970" width="8.7109375" style="267" customWidth="1"/>
    <col min="8971" max="8971" width="8.85546875" style="267" customWidth="1"/>
    <col min="8972" max="8972" width="10.7109375" style="267" customWidth="1"/>
    <col min="8973" max="8973" width="4.85546875" style="267" customWidth="1"/>
    <col min="8974" max="8974" width="14.140625" style="267" customWidth="1"/>
    <col min="8975" max="8977" width="0" style="267" hidden="1" customWidth="1"/>
    <col min="8978" max="8979" width="8.7109375" style="267" customWidth="1"/>
    <col min="8980" max="8980" width="8" style="267" customWidth="1"/>
    <col min="8981" max="9216" width="11" style="267"/>
    <col min="9217" max="9217" width="38.140625" style="267" customWidth="1"/>
    <col min="9218" max="9218" width="10.140625" style="267" customWidth="1"/>
    <col min="9219" max="9219" width="3.85546875" style="267" customWidth="1"/>
    <col min="9220" max="9220" width="10.7109375" style="267" customWidth="1"/>
    <col min="9221" max="9221" width="3.7109375" style="267" customWidth="1"/>
    <col min="9222" max="9222" width="9.42578125" style="267" customWidth="1"/>
    <col min="9223" max="9223" width="3.7109375" style="267" customWidth="1"/>
    <col min="9224" max="9224" width="8.5703125" style="267" customWidth="1"/>
    <col min="9225" max="9225" width="4.42578125" style="267" customWidth="1"/>
    <col min="9226" max="9226" width="8.7109375" style="267" customWidth="1"/>
    <col min="9227" max="9227" width="8.85546875" style="267" customWidth="1"/>
    <col min="9228" max="9228" width="10.7109375" style="267" customWidth="1"/>
    <col min="9229" max="9229" width="4.85546875" style="267" customWidth="1"/>
    <col min="9230" max="9230" width="14.140625" style="267" customWidth="1"/>
    <col min="9231" max="9233" width="0" style="267" hidden="1" customWidth="1"/>
    <col min="9234" max="9235" width="8.7109375" style="267" customWidth="1"/>
    <col min="9236" max="9236" width="8" style="267" customWidth="1"/>
    <col min="9237" max="9472" width="11" style="267"/>
    <col min="9473" max="9473" width="38.140625" style="267" customWidth="1"/>
    <col min="9474" max="9474" width="10.140625" style="267" customWidth="1"/>
    <col min="9475" max="9475" width="3.85546875" style="267" customWidth="1"/>
    <col min="9476" max="9476" width="10.7109375" style="267" customWidth="1"/>
    <col min="9477" max="9477" width="3.7109375" style="267" customWidth="1"/>
    <col min="9478" max="9478" width="9.42578125" style="267" customWidth="1"/>
    <col min="9479" max="9479" width="3.7109375" style="267" customWidth="1"/>
    <col min="9480" max="9480" width="8.5703125" style="267" customWidth="1"/>
    <col min="9481" max="9481" width="4.42578125" style="267" customWidth="1"/>
    <col min="9482" max="9482" width="8.7109375" style="267" customWidth="1"/>
    <col min="9483" max="9483" width="8.85546875" style="267" customWidth="1"/>
    <col min="9484" max="9484" width="10.7109375" style="267" customWidth="1"/>
    <col min="9485" max="9485" width="4.85546875" style="267" customWidth="1"/>
    <col min="9486" max="9486" width="14.140625" style="267" customWidth="1"/>
    <col min="9487" max="9489" width="0" style="267" hidden="1" customWidth="1"/>
    <col min="9490" max="9491" width="8.7109375" style="267" customWidth="1"/>
    <col min="9492" max="9492" width="8" style="267" customWidth="1"/>
    <col min="9493" max="9728" width="11" style="267"/>
    <col min="9729" max="9729" width="38.140625" style="267" customWidth="1"/>
    <col min="9730" max="9730" width="10.140625" style="267" customWidth="1"/>
    <col min="9731" max="9731" width="3.85546875" style="267" customWidth="1"/>
    <col min="9732" max="9732" width="10.7109375" style="267" customWidth="1"/>
    <col min="9733" max="9733" width="3.7109375" style="267" customWidth="1"/>
    <col min="9734" max="9734" width="9.42578125" style="267" customWidth="1"/>
    <col min="9735" max="9735" width="3.7109375" style="267" customWidth="1"/>
    <col min="9736" max="9736" width="8.5703125" style="267" customWidth="1"/>
    <col min="9737" max="9737" width="4.42578125" style="267" customWidth="1"/>
    <col min="9738" max="9738" width="8.7109375" style="267" customWidth="1"/>
    <col min="9739" max="9739" width="8.85546875" style="267" customWidth="1"/>
    <col min="9740" max="9740" width="10.7109375" style="267" customWidth="1"/>
    <col min="9741" max="9741" width="4.85546875" style="267" customWidth="1"/>
    <col min="9742" max="9742" width="14.140625" style="267" customWidth="1"/>
    <col min="9743" max="9745" width="0" style="267" hidden="1" customWidth="1"/>
    <col min="9746" max="9747" width="8.7109375" style="267" customWidth="1"/>
    <col min="9748" max="9748" width="8" style="267" customWidth="1"/>
    <col min="9749" max="9984" width="11" style="267"/>
    <col min="9985" max="9985" width="38.140625" style="267" customWidth="1"/>
    <col min="9986" max="9986" width="10.140625" style="267" customWidth="1"/>
    <col min="9987" max="9987" width="3.85546875" style="267" customWidth="1"/>
    <col min="9988" max="9988" width="10.7109375" style="267" customWidth="1"/>
    <col min="9989" max="9989" width="3.7109375" style="267" customWidth="1"/>
    <col min="9990" max="9990" width="9.42578125" style="267" customWidth="1"/>
    <col min="9991" max="9991" width="3.7109375" style="267" customWidth="1"/>
    <col min="9992" max="9992" width="8.5703125" style="267" customWidth="1"/>
    <col min="9993" max="9993" width="4.42578125" style="267" customWidth="1"/>
    <col min="9994" max="9994" width="8.7109375" style="267" customWidth="1"/>
    <col min="9995" max="9995" width="8.85546875" style="267" customWidth="1"/>
    <col min="9996" max="9996" width="10.7109375" style="267" customWidth="1"/>
    <col min="9997" max="9997" width="4.85546875" style="267" customWidth="1"/>
    <col min="9998" max="9998" width="14.140625" style="267" customWidth="1"/>
    <col min="9999" max="10001" width="0" style="267" hidden="1" customWidth="1"/>
    <col min="10002" max="10003" width="8.7109375" style="267" customWidth="1"/>
    <col min="10004" max="10004" width="8" style="267" customWidth="1"/>
    <col min="10005" max="10240" width="11" style="267"/>
    <col min="10241" max="10241" width="38.140625" style="267" customWidth="1"/>
    <col min="10242" max="10242" width="10.140625" style="267" customWidth="1"/>
    <col min="10243" max="10243" width="3.85546875" style="267" customWidth="1"/>
    <col min="10244" max="10244" width="10.7109375" style="267" customWidth="1"/>
    <col min="10245" max="10245" width="3.7109375" style="267" customWidth="1"/>
    <col min="10246" max="10246" width="9.42578125" style="267" customWidth="1"/>
    <col min="10247" max="10247" width="3.7109375" style="267" customWidth="1"/>
    <col min="10248" max="10248" width="8.5703125" style="267" customWidth="1"/>
    <col min="10249" max="10249" width="4.42578125" style="267" customWidth="1"/>
    <col min="10250" max="10250" width="8.7109375" style="267" customWidth="1"/>
    <col min="10251" max="10251" width="8.85546875" style="267" customWidth="1"/>
    <col min="10252" max="10252" width="10.7109375" style="267" customWidth="1"/>
    <col min="10253" max="10253" width="4.85546875" style="267" customWidth="1"/>
    <col min="10254" max="10254" width="14.140625" style="267" customWidth="1"/>
    <col min="10255" max="10257" width="0" style="267" hidden="1" customWidth="1"/>
    <col min="10258" max="10259" width="8.7109375" style="267" customWidth="1"/>
    <col min="10260" max="10260" width="8" style="267" customWidth="1"/>
    <col min="10261" max="10496" width="11" style="267"/>
    <col min="10497" max="10497" width="38.140625" style="267" customWidth="1"/>
    <col min="10498" max="10498" width="10.140625" style="267" customWidth="1"/>
    <col min="10499" max="10499" width="3.85546875" style="267" customWidth="1"/>
    <col min="10500" max="10500" width="10.7109375" style="267" customWidth="1"/>
    <col min="10501" max="10501" width="3.7109375" style="267" customWidth="1"/>
    <col min="10502" max="10502" width="9.42578125" style="267" customWidth="1"/>
    <col min="10503" max="10503" width="3.7109375" style="267" customWidth="1"/>
    <col min="10504" max="10504" width="8.5703125" style="267" customWidth="1"/>
    <col min="10505" max="10505" width="4.42578125" style="267" customWidth="1"/>
    <col min="10506" max="10506" width="8.7109375" style="267" customWidth="1"/>
    <col min="10507" max="10507" width="8.85546875" style="267" customWidth="1"/>
    <col min="10508" max="10508" width="10.7109375" style="267" customWidth="1"/>
    <col min="10509" max="10509" width="4.85546875" style="267" customWidth="1"/>
    <col min="10510" max="10510" width="14.140625" style="267" customWidth="1"/>
    <col min="10511" max="10513" width="0" style="267" hidden="1" customWidth="1"/>
    <col min="10514" max="10515" width="8.7109375" style="267" customWidth="1"/>
    <col min="10516" max="10516" width="8" style="267" customWidth="1"/>
    <col min="10517" max="10752" width="11" style="267"/>
    <col min="10753" max="10753" width="38.140625" style="267" customWidth="1"/>
    <col min="10754" max="10754" width="10.140625" style="267" customWidth="1"/>
    <col min="10755" max="10755" width="3.85546875" style="267" customWidth="1"/>
    <col min="10756" max="10756" width="10.7109375" style="267" customWidth="1"/>
    <col min="10757" max="10757" width="3.7109375" style="267" customWidth="1"/>
    <col min="10758" max="10758" width="9.42578125" style="267" customWidth="1"/>
    <col min="10759" max="10759" width="3.7109375" style="267" customWidth="1"/>
    <col min="10760" max="10760" width="8.5703125" style="267" customWidth="1"/>
    <col min="10761" max="10761" width="4.42578125" style="267" customWidth="1"/>
    <col min="10762" max="10762" width="8.7109375" style="267" customWidth="1"/>
    <col min="10763" max="10763" width="8.85546875" style="267" customWidth="1"/>
    <col min="10764" max="10764" width="10.7109375" style="267" customWidth="1"/>
    <col min="10765" max="10765" width="4.85546875" style="267" customWidth="1"/>
    <col min="10766" max="10766" width="14.140625" style="267" customWidth="1"/>
    <col min="10767" max="10769" width="0" style="267" hidden="1" customWidth="1"/>
    <col min="10770" max="10771" width="8.7109375" style="267" customWidth="1"/>
    <col min="10772" max="10772" width="8" style="267" customWidth="1"/>
    <col min="10773" max="11008" width="11" style="267"/>
    <col min="11009" max="11009" width="38.140625" style="267" customWidth="1"/>
    <col min="11010" max="11010" width="10.140625" style="267" customWidth="1"/>
    <col min="11011" max="11011" width="3.85546875" style="267" customWidth="1"/>
    <col min="11012" max="11012" width="10.7109375" style="267" customWidth="1"/>
    <col min="11013" max="11013" width="3.7109375" style="267" customWidth="1"/>
    <col min="11014" max="11014" width="9.42578125" style="267" customWidth="1"/>
    <col min="11015" max="11015" width="3.7109375" style="267" customWidth="1"/>
    <col min="11016" max="11016" width="8.5703125" style="267" customWidth="1"/>
    <col min="11017" max="11017" width="4.42578125" style="267" customWidth="1"/>
    <col min="11018" max="11018" width="8.7109375" style="267" customWidth="1"/>
    <col min="11019" max="11019" width="8.85546875" style="267" customWidth="1"/>
    <col min="11020" max="11020" width="10.7109375" style="267" customWidth="1"/>
    <col min="11021" max="11021" width="4.85546875" style="267" customWidth="1"/>
    <col min="11022" max="11022" width="14.140625" style="267" customWidth="1"/>
    <col min="11023" max="11025" width="0" style="267" hidden="1" customWidth="1"/>
    <col min="11026" max="11027" width="8.7109375" style="267" customWidth="1"/>
    <col min="11028" max="11028" width="8" style="267" customWidth="1"/>
    <col min="11029" max="11264" width="11" style="267"/>
    <col min="11265" max="11265" width="38.140625" style="267" customWidth="1"/>
    <col min="11266" max="11266" width="10.140625" style="267" customWidth="1"/>
    <col min="11267" max="11267" width="3.85546875" style="267" customWidth="1"/>
    <col min="11268" max="11268" width="10.7109375" style="267" customWidth="1"/>
    <col min="11269" max="11269" width="3.7109375" style="267" customWidth="1"/>
    <col min="11270" max="11270" width="9.42578125" style="267" customWidth="1"/>
    <col min="11271" max="11271" width="3.7109375" style="267" customWidth="1"/>
    <col min="11272" max="11272" width="8.5703125" style="267" customWidth="1"/>
    <col min="11273" max="11273" width="4.42578125" style="267" customWidth="1"/>
    <col min="11274" max="11274" width="8.7109375" style="267" customWidth="1"/>
    <col min="11275" max="11275" width="8.85546875" style="267" customWidth="1"/>
    <col min="11276" max="11276" width="10.7109375" style="267" customWidth="1"/>
    <col min="11277" max="11277" width="4.85546875" style="267" customWidth="1"/>
    <col min="11278" max="11278" width="14.140625" style="267" customWidth="1"/>
    <col min="11279" max="11281" width="0" style="267" hidden="1" customWidth="1"/>
    <col min="11282" max="11283" width="8.7109375" style="267" customWidth="1"/>
    <col min="11284" max="11284" width="8" style="267" customWidth="1"/>
    <col min="11285" max="11520" width="11" style="267"/>
    <col min="11521" max="11521" width="38.140625" style="267" customWidth="1"/>
    <col min="11522" max="11522" width="10.140625" style="267" customWidth="1"/>
    <col min="11523" max="11523" width="3.85546875" style="267" customWidth="1"/>
    <col min="11524" max="11524" width="10.7109375" style="267" customWidth="1"/>
    <col min="11525" max="11525" width="3.7109375" style="267" customWidth="1"/>
    <col min="11526" max="11526" width="9.42578125" style="267" customWidth="1"/>
    <col min="11527" max="11527" width="3.7109375" style="267" customWidth="1"/>
    <col min="11528" max="11528" width="8.5703125" style="267" customWidth="1"/>
    <col min="11529" max="11529" width="4.42578125" style="267" customWidth="1"/>
    <col min="11530" max="11530" width="8.7109375" style="267" customWidth="1"/>
    <col min="11531" max="11531" width="8.85546875" style="267" customWidth="1"/>
    <col min="11532" max="11532" width="10.7109375" style="267" customWidth="1"/>
    <col min="11533" max="11533" width="4.85546875" style="267" customWidth="1"/>
    <col min="11534" max="11534" width="14.140625" style="267" customWidth="1"/>
    <col min="11535" max="11537" width="0" style="267" hidden="1" customWidth="1"/>
    <col min="11538" max="11539" width="8.7109375" style="267" customWidth="1"/>
    <col min="11540" max="11540" width="8" style="267" customWidth="1"/>
    <col min="11541" max="11776" width="11" style="267"/>
    <col min="11777" max="11777" width="38.140625" style="267" customWidth="1"/>
    <col min="11778" max="11778" width="10.140625" style="267" customWidth="1"/>
    <col min="11779" max="11779" width="3.85546875" style="267" customWidth="1"/>
    <col min="11780" max="11780" width="10.7109375" style="267" customWidth="1"/>
    <col min="11781" max="11781" width="3.7109375" style="267" customWidth="1"/>
    <col min="11782" max="11782" width="9.42578125" style="267" customWidth="1"/>
    <col min="11783" max="11783" width="3.7109375" style="267" customWidth="1"/>
    <col min="11784" max="11784" width="8.5703125" style="267" customWidth="1"/>
    <col min="11785" max="11785" width="4.42578125" style="267" customWidth="1"/>
    <col min="11786" max="11786" width="8.7109375" style="267" customWidth="1"/>
    <col min="11787" max="11787" width="8.85546875" style="267" customWidth="1"/>
    <col min="11788" max="11788" width="10.7109375" style="267" customWidth="1"/>
    <col min="11789" max="11789" width="4.85546875" style="267" customWidth="1"/>
    <col min="11790" max="11790" width="14.140625" style="267" customWidth="1"/>
    <col min="11791" max="11793" width="0" style="267" hidden="1" customWidth="1"/>
    <col min="11794" max="11795" width="8.7109375" style="267" customWidth="1"/>
    <col min="11796" max="11796" width="8" style="267" customWidth="1"/>
    <col min="11797" max="12032" width="11" style="267"/>
    <col min="12033" max="12033" width="38.140625" style="267" customWidth="1"/>
    <col min="12034" max="12034" width="10.140625" style="267" customWidth="1"/>
    <col min="12035" max="12035" width="3.85546875" style="267" customWidth="1"/>
    <col min="12036" max="12036" width="10.7109375" style="267" customWidth="1"/>
    <col min="12037" max="12037" width="3.7109375" style="267" customWidth="1"/>
    <col min="12038" max="12038" width="9.42578125" style="267" customWidth="1"/>
    <col min="12039" max="12039" width="3.7109375" style="267" customWidth="1"/>
    <col min="12040" max="12040" width="8.5703125" style="267" customWidth="1"/>
    <col min="12041" max="12041" width="4.42578125" style="267" customWidth="1"/>
    <col min="12042" max="12042" width="8.7109375" style="267" customWidth="1"/>
    <col min="12043" max="12043" width="8.85546875" style="267" customWidth="1"/>
    <col min="12044" max="12044" width="10.7109375" style="267" customWidth="1"/>
    <col min="12045" max="12045" width="4.85546875" style="267" customWidth="1"/>
    <col min="12046" max="12046" width="14.140625" style="267" customWidth="1"/>
    <col min="12047" max="12049" width="0" style="267" hidden="1" customWidth="1"/>
    <col min="12050" max="12051" width="8.7109375" style="267" customWidth="1"/>
    <col min="12052" max="12052" width="8" style="267" customWidth="1"/>
    <col min="12053" max="12288" width="11" style="267"/>
    <col min="12289" max="12289" width="38.140625" style="267" customWidth="1"/>
    <col min="12290" max="12290" width="10.140625" style="267" customWidth="1"/>
    <col min="12291" max="12291" width="3.85546875" style="267" customWidth="1"/>
    <col min="12292" max="12292" width="10.7109375" style="267" customWidth="1"/>
    <col min="12293" max="12293" width="3.7109375" style="267" customWidth="1"/>
    <col min="12294" max="12294" width="9.42578125" style="267" customWidth="1"/>
    <col min="12295" max="12295" width="3.7109375" style="267" customWidth="1"/>
    <col min="12296" max="12296" width="8.5703125" style="267" customWidth="1"/>
    <col min="12297" max="12297" width="4.42578125" style="267" customWidth="1"/>
    <col min="12298" max="12298" width="8.7109375" style="267" customWidth="1"/>
    <col min="12299" max="12299" width="8.85546875" style="267" customWidth="1"/>
    <col min="12300" max="12300" width="10.7109375" style="267" customWidth="1"/>
    <col min="12301" max="12301" width="4.85546875" style="267" customWidth="1"/>
    <col min="12302" max="12302" width="14.140625" style="267" customWidth="1"/>
    <col min="12303" max="12305" width="0" style="267" hidden="1" customWidth="1"/>
    <col min="12306" max="12307" width="8.7109375" style="267" customWidth="1"/>
    <col min="12308" max="12308" width="8" style="267" customWidth="1"/>
    <col min="12309" max="12544" width="11" style="267"/>
    <col min="12545" max="12545" width="38.140625" style="267" customWidth="1"/>
    <col min="12546" max="12546" width="10.140625" style="267" customWidth="1"/>
    <col min="12547" max="12547" width="3.85546875" style="267" customWidth="1"/>
    <col min="12548" max="12548" width="10.7109375" style="267" customWidth="1"/>
    <col min="12549" max="12549" width="3.7109375" style="267" customWidth="1"/>
    <col min="12550" max="12550" width="9.42578125" style="267" customWidth="1"/>
    <col min="12551" max="12551" width="3.7109375" style="267" customWidth="1"/>
    <col min="12552" max="12552" width="8.5703125" style="267" customWidth="1"/>
    <col min="12553" max="12553" width="4.42578125" style="267" customWidth="1"/>
    <col min="12554" max="12554" width="8.7109375" style="267" customWidth="1"/>
    <col min="12555" max="12555" width="8.85546875" style="267" customWidth="1"/>
    <col min="12556" max="12556" width="10.7109375" style="267" customWidth="1"/>
    <col min="12557" max="12557" width="4.85546875" style="267" customWidth="1"/>
    <col min="12558" max="12558" width="14.140625" style="267" customWidth="1"/>
    <col min="12559" max="12561" width="0" style="267" hidden="1" customWidth="1"/>
    <col min="12562" max="12563" width="8.7109375" style="267" customWidth="1"/>
    <col min="12564" max="12564" width="8" style="267" customWidth="1"/>
    <col min="12565" max="12800" width="11" style="267"/>
    <col min="12801" max="12801" width="38.140625" style="267" customWidth="1"/>
    <col min="12802" max="12802" width="10.140625" style="267" customWidth="1"/>
    <col min="12803" max="12803" width="3.85546875" style="267" customWidth="1"/>
    <col min="12804" max="12804" width="10.7109375" style="267" customWidth="1"/>
    <col min="12805" max="12805" width="3.7109375" style="267" customWidth="1"/>
    <col min="12806" max="12806" width="9.42578125" style="267" customWidth="1"/>
    <col min="12807" max="12807" width="3.7109375" style="267" customWidth="1"/>
    <col min="12808" max="12808" width="8.5703125" style="267" customWidth="1"/>
    <col min="12809" max="12809" width="4.42578125" style="267" customWidth="1"/>
    <col min="12810" max="12810" width="8.7109375" style="267" customWidth="1"/>
    <col min="12811" max="12811" width="8.85546875" style="267" customWidth="1"/>
    <col min="12812" max="12812" width="10.7109375" style="267" customWidth="1"/>
    <col min="12813" max="12813" width="4.85546875" style="267" customWidth="1"/>
    <col min="12814" max="12814" width="14.140625" style="267" customWidth="1"/>
    <col min="12815" max="12817" width="0" style="267" hidden="1" customWidth="1"/>
    <col min="12818" max="12819" width="8.7109375" style="267" customWidth="1"/>
    <col min="12820" max="12820" width="8" style="267" customWidth="1"/>
    <col min="12821" max="13056" width="11" style="267"/>
    <col min="13057" max="13057" width="38.140625" style="267" customWidth="1"/>
    <col min="13058" max="13058" width="10.140625" style="267" customWidth="1"/>
    <col min="13059" max="13059" width="3.85546875" style="267" customWidth="1"/>
    <col min="13060" max="13060" width="10.7109375" style="267" customWidth="1"/>
    <col min="13061" max="13061" width="3.7109375" style="267" customWidth="1"/>
    <col min="13062" max="13062" width="9.42578125" style="267" customWidth="1"/>
    <col min="13063" max="13063" width="3.7109375" style="267" customWidth="1"/>
    <col min="13064" max="13064" width="8.5703125" style="267" customWidth="1"/>
    <col min="13065" max="13065" width="4.42578125" style="267" customWidth="1"/>
    <col min="13066" max="13066" width="8.7109375" style="267" customWidth="1"/>
    <col min="13067" max="13067" width="8.85546875" style="267" customWidth="1"/>
    <col min="13068" max="13068" width="10.7109375" style="267" customWidth="1"/>
    <col min="13069" max="13069" width="4.85546875" style="267" customWidth="1"/>
    <col min="13070" max="13070" width="14.140625" style="267" customWidth="1"/>
    <col min="13071" max="13073" width="0" style="267" hidden="1" customWidth="1"/>
    <col min="13074" max="13075" width="8.7109375" style="267" customWidth="1"/>
    <col min="13076" max="13076" width="8" style="267" customWidth="1"/>
    <col min="13077" max="13312" width="11" style="267"/>
    <col min="13313" max="13313" width="38.140625" style="267" customWidth="1"/>
    <col min="13314" max="13314" width="10.140625" style="267" customWidth="1"/>
    <col min="13315" max="13315" width="3.85546875" style="267" customWidth="1"/>
    <col min="13316" max="13316" width="10.7109375" style="267" customWidth="1"/>
    <col min="13317" max="13317" width="3.7109375" style="267" customWidth="1"/>
    <col min="13318" max="13318" width="9.42578125" style="267" customWidth="1"/>
    <col min="13319" max="13319" width="3.7109375" style="267" customWidth="1"/>
    <col min="13320" max="13320" width="8.5703125" style="267" customWidth="1"/>
    <col min="13321" max="13321" width="4.42578125" style="267" customWidth="1"/>
    <col min="13322" max="13322" width="8.7109375" style="267" customWidth="1"/>
    <col min="13323" max="13323" width="8.85546875" style="267" customWidth="1"/>
    <col min="13324" max="13324" width="10.7109375" style="267" customWidth="1"/>
    <col min="13325" max="13325" width="4.85546875" style="267" customWidth="1"/>
    <col min="13326" max="13326" width="14.140625" style="267" customWidth="1"/>
    <col min="13327" max="13329" width="0" style="267" hidden="1" customWidth="1"/>
    <col min="13330" max="13331" width="8.7109375" style="267" customWidth="1"/>
    <col min="13332" max="13332" width="8" style="267" customWidth="1"/>
    <col min="13333" max="13568" width="11" style="267"/>
    <col min="13569" max="13569" width="38.140625" style="267" customWidth="1"/>
    <col min="13570" max="13570" width="10.140625" style="267" customWidth="1"/>
    <col min="13571" max="13571" width="3.85546875" style="267" customWidth="1"/>
    <col min="13572" max="13572" width="10.7109375" style="267" customWidth="1"/>
    <col min="13573" max="13573" width="3.7109375" style="267" customWidth="1"/>
    <col min="13574" max="13574" width="9.42578125" style="267" customWidth="1"/>
    <col min="13575" max="13575" width="3.7109375" style="267" customWidth="1"/>
    <col min="13576" max="13576" width="8.5703125" style="267" customWidth="1"/>
    <col min="13577" max="13577" width="4.42578125" style="267" customWidth="1"/>
    <col min="13578" max="13578" width="8.7109375" style="267" customWidth="1"/>
    <col min="13579" max="13579" width="8.85546875" style="267" customWidth="1"/>
    <col min="13580" max="13580" width="10.7109375" style="267" customWidth="1"/>
    <col min="13581" max="13581" width="4.85546875" style="267" customWidth="1"/>
    <col min="13582" max="13582" width="14.140625" style="267" customWidth="1"/>
    <col min="13583" max="13585" width="0" style="267" hidden="1" customWidth="1"/>
    <col min="13586" max="13587" width="8.7109375" style="267" customWidth="1"/>
    <col min="13588" max="13588" width="8" style="267" customWidth="1"/>
    <col min="13589" max="13824" width="11" style="267"/>
    <col min="13825" max="13825" width="38.140625" style="267" customWidth="1"/>
    <col min="13826" max="13826" width="10.140625" style="267" customWidth="1"/>
    <col min="13827" max="13827" width="3.85546875" style="267" customWidth="1"/>
    <col min="13828" max="13828" width="10.7109375" style="267" customWidth="1"/>
    <col min="13829" max="13829" width="3.7109375" style="267" customWidth="1"/>
    <col min="13830" max="13830" width="9.42578125" style="267" customWidth="1"/>
    <col min="13831" max="13831" width="3.7109375" style="267" customWidth="1"/>
    <col min="13832" max="13832" width="8.5703125" style="267" customWidth="1"/>
    <col min="13833" max="13833" width="4.42578125" style="267" customWidth="1"/>
    <col min="13834" max="13834" width="8.7109375" style="267" customWidth="1"/>
    <col min="13835" max="13835" width="8.85546875" style="267" customWidth="1"/>
    <col min="13836" max="13836" width="10.7109375" style="267" customWidth="1"/>
    <col min="13837" max="13837" width="4.85546875" style="267" customWidth="1"/>
    <col min="13838" max="13838" width="14.140625" style="267" customWidth="1"/>
    <col min="13839" max="13841" width="0" style="267" hidden="1" customWidth="1"/>
    <col min="13842" max="13843" width="8.7109375" style="267" customWidth="1"/>
    <col min="13844" max="13844" width="8" style="267" customWidth="1"/>
    <col min="13845" max="14080" width="11" style="267"/>
    <col min="14081" max="14081" width="38.140625" style="267" customWidth="1"/>
    <col min="14082" max="14082" width="10.140625" style="267" customWidth="1"/>
    <col min="14083" max="14083" width="3.85546875" style="267" customWidth="1"/>
    <col min="14084" max="14084" width="10.7109375" style="267" customWidth="1"/>
    <col min="14085" max="14085" width="3.7109375" style="267" customWidth="1"/>
    <col min="14086" max="14086" width="9.42578125" style="267" customWidth="1"/>
    <col min="14087" max="14087" width="3.7109375" style="267" customWidth="1"/>
    <col min="14088" max="14088" width="8.5703125" style="267" customWidth="1"/>
    <col min="14089" max="14089" width="4.42578125" style="267" customWidth="1"/>
    <col min="14090" max="14090" width="8.7109375" style="267" customWidth="1"/>
    <col min="14091" max="14091" width="8.85546875" style="267" customWidth="1"/>
    <col min="14092" max="14092" width="10.7109375" style="267" customWidth="1"/>
    <col min="14093" max="14093" width="4.85546875" style="267" customWidth="1"/>
    <col min="14094" max="14094" width="14.140625" style="267" customWidth="1"/>
    <col min="14095" max="14097" width="0" style="267" hidden="1" customWidth="1"/>
    <col min="14098" max="14099" width="8.7109375" style="267" customWidth="1"/>
    <col min="14100" max="14100" width="8" style="267" customWidth="1"/>
    <col min="14101" max="14336" width="11" style="267"/>
    <col min="14337" max="14337" width="38.140625" style="267" customWidth="1"/>
    <col min="14338" max="14338" width="10.140625" style="267" customWidth="1"/>
    <col min="14339" max="14339" width="3.85546875" style="267" customWidth="1"/>
    <col min="14340" max="14340" width="10.7109375" style="267" customWidth="1"/>
    <col min="14341" max="14341" width="3.7109375" style="267" customWidth="1"/>
    <col min="14342" max="14342" width="9.42578125" style="267" customWidth="1"/>
    <col min="14343" max="14343" width="3.7109375" style="267" customWidth="1"/>
    <col min="14344" max="14344" width="8.5703125" style="267" customWidth="1"/>
    <col min="14345" max="14345" width="4.42578125" style="267" customWidth="1"/>
    <col min="14346" max="14346" width="8.7109375" style="267" customWidth="1"/>
    <col min="14347" max="14347" width="8.85546875" style="267" customWidth="1"/>
    <col min="14348" max="14348" width="10.7109375" style="267" customWidth="1"/>
    <col min="14349" max="14349" width="4.85546875" style="267" customWidth="1"/>
    <col min="14350" max="14350" width="14.140625" style="267" customWidth="1"/>
    <col min="14351" max="14353" width="0" style="267" hidden="1" customWidth="1"/>
    <col min="14354" max="14355" width="8.7109375" style="267" customWidth="1"/>
    <col min="14356" max="14356" width="8" style="267" customWidth="1"/>
    <col min="14357" max="14592" width="11" style="267"/>
    <col min="14593" max="14593" width="38.140625" style="267" customWidth="1"/>
    <col min="14594" max="14594" width="10.140625" style="267" customWidth="1"/>
    <col min="14595" max="14595" width="3.85546875" style="267" customWidth="1"/>
    <col min="14596" max="14596" width="10.7109375" style="267" customWidth="1"/>
    <col min="14597" max="14597" width="3.7109375" style="267" customWidth="1"/>
    <col min="14598" max="14598" width="9.42578125" style="267" customWidth="1"/>
    <col min="14599" max="14599" width="3.7109375" style="267" customWidth="1"/>
    <col min="14600" max="14600" width="8.5703125" style="267" customWidth="1"/>
    <col min="14601" max="14601" width="4.42578125" style="267" customWidth="1"/>
    <col min="14602" max="14602" width="8.7109375" style="267" customWidth="1"/>
    <col min="14603" max="14603" width="8.85546875" style="267" customWidth="1"/>
    <col min="14604" max="14604" width="10.7109375" style="267" customWidth="1"/>
    <col min="14605" max="14605" width="4.85546875" style="267" customWidth="1"/>
    <col min="14606" max="14606" width="14.140625" style="267" customWidth="1"/>
    <col min="14607" max="14609" width="0" style="267" hidden="1" customWidth="1"/>
    <col min="14610" max="14611" width="8.7109375" style="267" customWidth="1"/>
    <col min="14612" max="14612" width="8" style="267" customWidth="1"/>
    <col min="14613" max="14848" width="11" style="267"/>
    <col min="14849" max="14849" width="38.140625" style="267" customWidth="1"/>
    <col min="14850" max="14850" width="10.140625" style="267" customWidth="1"/>
    <col min="14851" max="14851" width="3.85546875" style="267" customWidth="1"/>
    <col min="14852" max="14852" width="10.7109375" style="267" customWidth="1"/>
    <col min="14853" max="14853" width="3.7109375" style="267" customWidth="1"/>
    <col min="14854" max="14854" width="9.42578125" style="267" customWidth="1"/>
    <col min="14855" max="14855" width="3.7109375" style="267" customWidth="1"/>
    <col min="14856" max="14856" width="8.5703125" style="267" customWidth="1"/>
    <col min="14857" max="14857" width="4.42578125" style="267" customWidth="1"/>
    <col min="14858" max="14858" width="8.7109375" style="267" customWidth="1"/>
    <col min="14859" max="14859" width="8.85546875" style="267" customWidth="1"/>
    <col min="14860" max="14860" width="10.7109375" style="267" customWidth="1"/>
    <col min="14861" max="14861" width="4.85546875" style="267" customWidth="1"/>
    <col min="14862" max="14862" width="14.140625" style="267" customWidth="1"/>
    <col min="14863" max="14865" width="0" style="267" hidden="1" customWidth="1"/>
    <col min="14866" max="14867" width="8.7109375" style="267" customWidth="1"/>
    <col min="14868" max="14868" width="8" style="267" customWidth="1"/>
    <col min="14869" max="15104" width="11" style="267"/>
    <col min="15105" max="15105" width="38.140625" style="267" customWidth="1"/>
    <col min="15106" max="15106" width="10.140625" style="267" customWidth="1"/>
    <col min="15107" max="15107" width="3.85546875" style="267" customWidth="1"/>
    <col min="15108" max="15108" width="10.7109375" style="267" customWidth="1"/>
    <col min="15109" max="15109" width="3.7109375" style="267" customWidth="1"/>
    <col min="15110" max="15110" width="9.42578125" style="267" customWidth="1"/>
    <col min="15111" max="15111" width="3.7109375" style="267" customWidth="1"/>
    <col min="15112" max="15112" width="8.5703125" style="267" customWidth="1"/>
    <col min="15113" max="15113" width="4.42578125" style="267" customWidth="1"/>
    <col min="15114" max="15114" width="8.7109375" style="267" customWidth="1"/>
    <col min="15115" max="15115" width="8.85546875" style="267" customWidth="1"/>
    <col min="15116" max="15116" width="10.7109375" style="267" customWidth="1"/>
    <col min="15117" max="15117" width="4.85546875" style="267" customWidth="1"/>
    <col min="15118" max="15118" width="14.140625" style="267" customWidth="1"/>
    <col min="15119" max="15121" width="0" style="267" hidden="1" customWidth="1"/>
    <col min="15122" max="15123" width="8.7109375" style="267" customWidth="1"/>
    <col min="15124" max="15124" width="8" style="267" customWidth="1"/>
    <col min="15125" max="15360" width="11" style="267"/>
    <col min="15361" max="15361" width="38.140625" style="267" customWidth="1"/>
    <col min="15362" max="15362" width="10.140625" style="267" customWidth="1"/>
    <col min="15363" max="15363" width="3.85546875" style="267" customWidth="1"/>
    <col min="15364" max="15364" width="10.7109375" style="267" customWidth="1"/>
    <col min="15365" max="15365" width="3.7109375" style="267" customWidth="1"/>
    <col min="15366" max="15366" width="9.42578125" style="267" customWidth="1"/>
    <col min="15367" max="15367" width="3.7109375" style="267" customWidth="1"/>
    <col min="15368" max="15368" width="8.5703125" style="267" customWidth="1"/>
    <col min="15369" max="15369" width="4.42578125" style="267" customWidth="1"/>
    <col min="15370" max="15370" width="8.7109375" style="267" customWidth="1"/>
    <col min="15371" max="15371" width="8.85546875" style="267" customWidth="1"/>
    <col min="15372" max="15372" width="10.7109375" style="267" customWidth="1"/>
    <col min="15373" max="15373" width="4.85546875" style="267" customWidth="1"/>
    <col min="15374" max="15374" width="14.140625" style="267" customWidth="1"/>
    <col min="15375" max="15377" width="0" style="267" hidden="1" customWidth="1"/>
    <col min="15378" max="15379" width="8.7109375" style="267" customWidth="1"/>
    <col min="15380" max="15380" width="8" style="267" customWidth="1"/>
    <col min="15381" max="15616" width="11" style="267"/>
    <col min="15617" max="15617" width="38.140625" style="267" customWidth="1"/>
    <col min="15618" max="15618" width="10.140625" style="267" customWidth="1"/>
    <col min="15619" max="15619" width="3.85546875" style="267" customWidth="1"/>
    <col min="15620" max="15620" width="10.7109375" style="267" customWidth="1"/>
    <col min="15621" max="15621" width="3.7109375" style="267" customWidth="1"/>
    <col min="15622" max="15622" width="9.42578125" style="267" customWidth="1"/>
    <col min="15623" max="15623" width="3.7109375" style="267" customWidth="1"/>
    <col min="15624" max="15624" width="8.5703125" style="267" customWidth="1"/>
    <col min="15625" max="15625" width="4.42578125" style="267" customWidth="1"/>
    <col min="15626" max="15626" width="8.7109375" style="267" customWidth="1"/>
    <col min="15627" max="15627" width="8.85546875" style="267" customWidth="1"/>
    <col min="15628" max="15628" width="10.7109375" style="267" customWidth="1"/>
    <col min="15629" max="15629" width="4.85546875" style="267" customWidth="1"/>
    <col min="15630" max="15630" width="14.140625" style="267" customWidth="1"/>
    <col min="15631" max="15633" width="0" style="267" hidden="1" customWidth="1"/>
    <col min="15634" max="15635" width="8.7109375" style="267" customWidth="1"/>
    <col min="15636" max="15636" width="8" style="267" customWidth="1"/>
    <col min="15637" max="15872" width="11" style="267"/>
    <col min="15873" max="15873" width="38.140625" style="267" customWidth="1"/>
    <col min="15874" max="15874" width="10.140625" style="267" customWidth="1"/>
    <col min="15875" max="15875" width="3.85546875" style="267" customWidth="1"/>
    <col min="15876" max="15876" width="10.7109375" style="267" customWidth="1"/>
    <col min="15877" max="15877" width="3.7109375" style="267" customWidth="1"/>
    <col min="15878" max="15878" width="9.42578125" style="267" customWidth="1"/>
    <col min="15879" max="15879" width="3.7109375" style="267" customWidth="1"/>
    <col min="15880" max="15880" width="8.5703125" style="267" customWidth="1"/>
    <col min="15881" max="15881" width="4.42578125" style="267" customWidth="1"/>
    <col min="15882" max="15882" width="8.7109375" style="267" customWidth="1"/>
    <col min="15883" max="15883" width="8.85546875" style="267" customWidth="1"/>
    <col min="15884" max="15884" width="10.7109375" style="267" customWidth="1"/>
    <col min="15885" max="15885" width="4.85546875" style="267" customWidth="1"/>
    <col min="15886" max="15886" width="14.140625" style="267" customWidth="1"/>
    <col min="15887" max="15889" width="0" style="267" hidden="1" customWidth="1"/>
    <col min="15890" max="15891" width="8.7109375" style="267" customWidth="1"/>
    <col min="15892" max="15892" width="8" style="267" customWidth="1"/>
    <col min="15893" max="16128" width="11" style="267"/>
    <col min="16129" max="16129" width="38.140625" style="267" customWidth="1"/>
    <col min="16130" max="16130" width="10.140625" style="267" customWidth="1"/>
    <col min="16131" max="16131" width="3.85546875" style="267" customWidth="1"/>
    <col min="16132" max="16132" width="10.7109375" style="267" customWidth="1"/>
    <col min="16133" max="16133" width="3.7109375" style="267" customWidth="1"/>
    <col min="16134" max="16134" width="9.42578125" style="267" customWidth="1"/>
    <col min="16135" max="16135" width="3.7109375" style="267" customWidth="1"/>
    <col min="16136" max="16136" width="8.5703125" style="267" customWidth="1"/>
    <col min="16137" max="16137" width="4.42578125" style="267" customWidth="1"/>
    <col min="16138" max="16138" width="8.7109375" style="267" customWidth="1"/>
    <col min="16139" max="16139" width="8.85546875" style="267" customWidth="1"/>
    <col min="16140" max="16140" width="10.7109375" style="267" customWidth="1"/>
    <col min="16141" max="16141" width="4.85546875" style="267" customWidth="1"/>
    <col min="16142" max="16142" width="14.140625" style="267" customWidth="1"/>
    <col min="16143" max="16145" width="0" style="267" hidden="1" customWidth="1"/>
    <col min="16146" max="16147" width="8.7109375" style="267" customWidth="1"/>
    <col min="16148" max="16148" width="8" style="267" customWidth="1"/>
    <col min="16149" max="16384" width="11" style="267"/>
  </cols>
  <sheetData>
    <row r="1" spans="1:24" s="269" customFormat="1" ht="23.25" x14ac:dyDescent="0.25">
      <c r="A1" s="821" t="s">
        <v>116</v>
      </c>
      <c r="B1" s="822"/>
      <c r="C1" s="822"/>
      <c r="D1" s="822"/>
      <c r="E1" s="822"/>
      <c r="F1" s="822"/>
      <c r="G1" s="822"/>
      <c r="H1" s="822"/>
      <c r="I1" s="822"/>
      <c r="J1" s="822"/>
      <c r="K1" s="822"/>
      <c r="L1" s="822"/>
      <c r="M1" s="823"/>
      <c r="N1" s="266"/>
      <c r="O1" s="267" t="s">
        <v>117</v>
      </c>
      <c r="P1" s="268"/>
    </row>
    <row r="2" spans="1:24" s="269" customFormat="1" ht="18" x14ac:dyDescent="0.25">
      <c r="A2" s="824" t="s">
        <v>118</v>
      </c>
      <c r="B2" s="825"/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826"/>
      <c r="N2" s="270"/>
      <c r="O2" s="267" t="s">
        <v>119</v>
      </c>
      <c r="P2" s="271">
        <v>0.04</v>
      </c>
    </row>
    <row r="3" spans="1:24" s="269" customFormat="1" ht="20.25" x14ac:dyDescent="0.25">
      <c r="A3" s="827" t="s">
        <v>26</v>
      </c>
      <c r="B3" s="828"/>
      <c r="C3" s="828"/>
      <c r="D3" s="828"/>
      <c r="E3" s="828"/>
      <c r="F3" s="828"/>
      <c r="G3" s="828"/>
      <c r="H3" s="828"/>
      <c r="I3" s="828"/>
      <c r="J3" s="828"/>
      <c r="K3" s="828"/>
      <c r="L3" s="828"/>
      <c r="M3" s="829"/>
      <c r="N3" s="272"/>
      <c r="O3" s="273" t="s">
        <v>120</v>
      </c>
      <c r="P3" s="260"/>
    </row>
    <row r="4" spans="1:24" s="269" customFormat="1" ht="20.25" x14ac:dyDescent="0.25">
      <c r="A4" s="274"/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6"/>
      <c r="N4" s="272"/>
      <c r="O4" s="273"/>
      <c r="P4" s="260"/>
    </row>
    <row r="5" spans="1:24" s="269" customFormat="1" ht="21.75" customHeight="1" x14ac:dyDescent="0.25">
      <c r="A5" s="277" t="s">
        <v>121</v>
      </c>
      <c r="B5" s="278" t="s">
        <v>122</v>
      </c>
      <c r="C5" s="279"/>
      <c r="D5" s="279"/>
      <c r="E5" s="280"/>
      <c r="F5" s="539"/>
      <c r="G5" s="282"/>
      <c r="I5" s="283"/>
      <c r="J5" s="283"/>
      <c r="M5" s="284"/>
      <c r="N5" s="285"/>
      <c r="O5" s="267" t="s">
        <v>123</v>
      </c>
      <c r="P5" s="268">
        <v>0</v>
      </c>
    </row>
    <row r="6" spans="1:24" s="269" customFormat="1" ht="21.75" customHeight="1" x14ac:dyDescent="0.25">
      <c r="A6" s="286" t="s">
        <v>124</v>
      </c>
      <c r="B6" s="278" t="s">
        <v>50</v>
      </c>
      <c r="C6" s="280"/>
      <c r="D6" s="280"/>
      <c r="E6" s="280"/>
      <c r="F6" s="539"/>
      <c r="G6" s="280"/>
      <c r="J6" s="287"/>
      <c r="L6" s="830"/>
      <c r="M6" s="831"/>
      <c r="N6" s="285"/>
      <c r="O6" s="267" t="s">
        <v>125</v>
      </c>
      <c r="P6" s="268">
        <v>0</v>
      </c>
    </row>
    <row r="7" spans="1:24" s="269" customFormat="1" ht="27" customHeight="1" x14ac:dyDescent="0.25">
      <c r="A7" s="286" t="s">
        <v>126</v>
      </c>
      <c r="B7" s="677" t="s">
        <v>362</v>
      </c>
      <c r="C7" s="680"/>
      <c r="D7" s="680"/>
      <c r="E7" s="680"/>
      <c r="F7" s="680"/>
      <c r="G7" s="680"/>
      <c r="H7" s="680"/>
      <c r="I7" s="681"/>
      <c r="J7" s="680"/>
      <c r="K7" s="680"/>
      <c r="L7" s="832"/>
      <c r="M7" s="833"/>
      <c r="N7" s="285"/>
      <c r="O7" s="290" t="s">
        <v>127</v>
      </c>
      <c r="P7" s="268"/>
    </row>
    <row r="8" spans="1:24" s="269" customFormat="1" ht="21.75" customHeight="1" x14ac:dyDescent="0.25">
      <c r="A8" s="286" t="s">
        <v>128</v>
      </c>
      <c r="B8" s="288"/>
      <c r="C8" s="291"/>
      <c r="D8" s="291"/>
      <c r="E8" s="291"/>
      <c r="F8" s="291"/>
      <c r="G8" s="291"/>
      <c r="H8" s="291"/>
      <c r="J8" s="292"/>
      <c r="K8" s="291"/>
      <c r="L8" s="816"/>
      <c r="M8" s="817"/>
      <c r="N8" s="285"/>
      <c r="O8" s="290" t="s">
        <v>129</v>
      </c>
      <c r="P8" s="268"/>
      <c r="R8" s="273" t="s">
        <v>130</v>
      </c>
      <c r="S8" s="273" t="s">
        <v>131</v>
      </c>
      <c r="T8" s="273" t="s">
        <v>132</v>
      </c>
      <c r="U8" s="273" t="s">
        <v>133</v>
      </c>
      <c r="V8" s="273" t="s">
        <v>134</v>
      </c>
      <c r="X8" s="269" t="s">
        <v>242</v>
      </c>
    </row>
    <row r="9" spans="1:24" s="269" customFormat="1" ht="5.25" customHeight="1" thickBot="1" x14ac:dyDescent="0.3">
      <c r="A9" s="293"/>
      <c r="B9" s="294"/>
      <c r="C9" s="295"/>
      <c r="D9" s="295"/>
      <c r="E9" s="295"/>
      <c r="F9" s="295"/>
      <c r="G9" s="295"/>
      <c r="H9" s="295"/>
      <c r="I9" s="295"/>
      <c r="J9" s="295"/>
      <c r="K9" s="295"/>
      <c r="M9" s="284"/>
      <c r="N9" s="285"/>
      <c r="O9" s="267" t="s">
        <v>135</v>
      </c>
      <c r="P9" s="268"/>
    </row>
    <row r="10" spans="1:24" x14ac:dyDescent="0.25">
      <c r="A10" s="296" t="s">
        <v>136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8"/>
      <c r="N10" s="299"/>
      <c r="O10" s="267" t="s">
        <v>137</v>
      </c>
      <c r="R10" s="300">
        <v>332.94</v>
      </c>
      <c r="S10" s="300">
        <v>5.3</v>
      </c>
      <c r="T10" s="300"/>
      <c r="U10" s="301">
        <v>7.7</v>
      </c>
      <c r="V10" s="302">
        <v>36.56</v>
      </c>
      <c r="X10" s="267">
        <v>735.75</v>
      </c>
    </row>
    <row r="11" spans="1:24" x14ac:dyDescent="0.25">
      <c r="A11" s="303" t="s">
        <v>138</v>
      </c>
      <c r="B11" s="304" t="s">
        <v>139</v>
      </c>
      <c r="C11" s="540" t="s">
        <v>140</v>
      </c>
      <c r="D11" s="304" t="s">
        <v>141</v>
      </c>
      <c r="E11" s="540"/>
      <c r="F11" s="304" t="s">
        <v>142</v>
      </c>
      <c r="G11" s="306"/>
      <c r="H11" s="304"/>
      <c r="J11" s="304" t="s">
        <v>143</v>
      </c>
      <c r="K11" s="308"/>
      <c r="L11" s="304"/>
      <c r="M11" s="309"/>
      <c r="N11" s="310"/>
      <c r="O11" s="267" t="s">
        <v>144</v>
      </c>
    </row>
    <row r="12" spans="1:24" x14ac:dyDescent="0.25">
      <c r="A12" s="311" t="s">
        <v>330</v>
      </c>
      <c r="B12" s="312">
        <v>320</v>
      </c>
      <c r="C12" s="540" t="s">
        <v>140</v>
      </c>
      <c r="D12" s="312">
        <v>7</v>
      </c>
      <c r="E12" s="313" t="s">
        <v>145</v>
      </c>
      <c r="F12" s="312">
        <v>2240</v>
      </c>
      <c r="G12" s="306"/>
      <c r="H12" s="314"/>
      <c r="J12" s="308">
        <v>0</v>
      </c>
      <c r="K12" s="308"/>
      <c r="M12" s="309"/>
      <c r="N12" s="310"/>
      <c r="R12" s="267" t="s">
        <v>203</v>
      </c>
    </row>
    <row r="13" spans="1:24" x14ac:dyDescent="0.25">
      <c r="A13" s="311" t="s">
        <v>331</v>
      </c>
      <c r="B13" s="312">
        <v>155</v>
      </c>
      <c r="C13" s="540" t="s">
        <v>140</v>
      </c>
      <c r="D13" s="312">
        <v>6</v>
      </c>
      <c r="E13" s="313" t="s">
        <v>145</v>
      </c>
      <c r="F13" s="312">
        <v>930</v>
      </c>
      <c r="G13" s="306"/>
      <c r="H13" s="314"/>
      <c r="J13" s="308"/>
      <c r="K13" s="308"/>
      <c r="M13" s="309"/>
      <c r="N13" s="310"/>
    </row>
    <row r="14" spans="1:24" x14ac:dyDescent="0.25">
      <c r="A14" s="311" t="s">
        <v>242</v>
      </c>
      <c r="B14" s="312"/>
      <c r="C14" s="540"/>
      <c r="D14" s="312"/>
      <c r="E14" s="313"/>
      <c r="F14" s="312">
        <v>220.59</v>
      </c>
      <c r="G14" s="306"/>
      <c r="H14" s="314"/>
      <c r="I14" s="308"/>
      <c r="J14" s="314"/>
      <c r="K14" s="308"/>
      <c r="M14" s="309"/>
      <c r="N14" s="310"/>
      <c r="R14" s="401">
        <v>0.15</v>
      </c>
      <c r="S14" s="307" t="s">
        <v>103</v>
      </c>
    </row>
    <row r="15" spans="1:24" x14ac:dyDescent="0.25">
      <c r="A15" s="315" t="s">
        <v>146</v>
      </c>
      <c r="B15" s="316"/>
      <c r="C15" s="317"/>
      <c r="D15" s="316"/>
      <c r="E15" s="317"/>
      <c r="F15" s="316">
        <v>3390.59</v>
      </c>
      <c r="G15" s="318"/>
      <c r="H15" s="316"/>
      <c r="I15" s="308"/>
      <c r="J15" s="316">
        <v>0</v>
      </c>
      <c r="K15" s="308"/>
      <c r="M15" s="309"/>
      <c r="N15" s="310"/>
    </row>
    <row r="16" spans="1:24" ht="15.75" thickBot="1" x14ac:dyDescent="0.3">
      <c r="A16" s="315"/>
      <c r="B16" s="316"/>
      <c r="C16" s="317"/>
      <c r="D16" s="316"/>
      <c r="E16" s="317"/>
      <c r="F16" s="316"/>
      <c r="G16" s="318"/>
      <c r="H16" s="316"/>
      <c r="I16" s="308"/>
      <c r="J16" s="316"/>
      <c r="K16" s="308"/>
      <c r="M16" s="309"/>
      <c r="N16" s="310"/>
    </row>
    <row r="17" spans="1:16" ht="15.75" thickBot="1" x14ac:dyDescent="0.3">
      <c r="A17" s="319" t="s">
        <v>147</v>
      </c>
      <c r="B17" s="320"/>
      <c r="C17" s="320"/>
      <c r="D17" s="320"/>
      <c r="E17" s="320"/>
      <c r="F17" s="321"/>
      <c r="G17" s="322"/>
      <c r="H17" s="320"/>
      <c r="I17" s="322"/>
      <c r="J17" s="323"/>
      <c r="K17" s="320"/>
      <c r="L17" s="320"/>
      <c r="M17" s="324"/>
      <c r="N17" s="325"/>
    </row>
    <row r="18" spans="1:16" s="328" customFormat="1" ht="15.75" customHeight="1" thickBot="1" x14ac:dyDescent="0.3">
      <c r="A18" s="326" t="s">
        <v>148</v>
      </c>
      <c r="B18" s="811" t="s">
        <v>149</v>
      </c>
      <c r="C18" s="812"/>
      <c r="D18" s="812"/>
      <c r="E18" s="812"/>
      <c r="F18" s="812"/>
      <c r="G18" s="812"/>
      <c r="H18" s="812"/>
      <c r="I18" s="812"/>
      <c r="J18" s="812"/>
      <c r="K18" s="812"/>
      <c r="L18" s="812"/>
      <c r="M18" s="812"/>
      <c r="N18" s="327"/>
      <c r="P18" s="268"/>
    </row>
    <row r="19" spans="1:16" s="328" customFormat="1" ht="15.75" customHeight="1" x14ac:dyDescent="0.25">
      <c r="A19" s="366" t="s">
        <v>150</v>
      </c>
      <c r="B19" s="818" t="s">
        <v>55</v>
      </c>
      <c r="C19" s="818"/>
      <c r="D19" s="818"/>
      <c r="E19" s="818"/>
      <c r="F19" s="818"/>
      <c r="G19" s="818"/>
      <c r="H19" s="818"/>
      <c r="I19" s="818"/>
      <c r="J19" s="818"/>
      <c r="K19" s="818"/>
      <c r="L19" s="818"/>
      <c r="M19" s="819"/>
      <c r="N19" s="327"/>
      <c r="P19" s="268"/>
    </row>
    <row r="20" spans="1:16" s="328" customFormat="1" ht="15.75" customHeight="1" x14ac:dyDescent="0.25">
      <c r="A20" s="347">
        <v>101603</v>
      </c>
      <c r="B20" s="820" t="s">
        <v>221</v>
      </c>
      <c r="C20" s="820"/>
      <c r="D20" s="820"/>
      <c r="E20" s="820"/>
      <c r="F20" s="820"/>
      <c r="G20" s="820"/>
      <c r="H20" s="820"/>
      <c r="I20" s="820"/>
      <c r="J20" s="820"/>
      <c r="K20" s="820"/>
      <c r="L20" s="409">
        <v>6.4</v>
      </c>
      <c r="M20" s="357" t="s">
        <v>62</v>
      </c>
      <c r="N20" s="327"/>
      <c r="P20" s="268"/>
    </row>
    <row r="21" spans="1:16" s="328" customFormat="1" ht="15.75" customHeight="1" x14ac:dyDescent="0.2">
      <c r="A21" s="342"/>
      <c r="C21" s="410" t="s">
        <v>152</v>
      </c>
      <c r="E21" s="410" t="s">
        <v>153</v>
      </c>
      <c r="G21" s="413" t="s">
        <v>169</v>
      </c>
      <c r="H21" s="411"/>
      <c r="I21" s="649"/>
      <c r="J21" s="415"/>
      <c r="K21" s="416"/>
      <c r="L21" s="417"/>
      <c r="M21" s="337"/>
      <c r="N21" s="327"/>
      <c r="P21" s="268"/>
    </row>
    <row r="22" spans="1:16" s="328" customFormat="1" ht="33.75" x14ac:dyDescent="0.2">
      <c r="A22" s="650" t="s">
        <v>330</v>
      </c>
      <c r="B22" s="538" t="s">
        <v>343</v>
      </c>
      <c r="C22" s="411">
        <v>3.2</v>
      </c>
      <c r="D22" s="411" t="s">
        <v>140</v>
      </c>
      <c r="E22" s="411">
        <v>2</v>
      </c>
      <c r="F22" s="411" t="s">
        <v>140</v>
      </c>
      <c r="G22" s="418">
        <v>1</v>
      </c>
      <c r="H22" s="415" t="s">
        <v>145</v>
      </c>
      <c r="I22" s="415">
        <v>6.4</v>
      </c>
      <c r="J22" s="416" t="s">
        <v>62</v>
      </c>
      <c r="K22" s="416"/>
      <c r="L22" s="417"/>
      <c r="M22" s="419"/>
      <c r="N22" s="327"/>
      <c r="P22" s="268"/>
    </row>
    <row r="23" spans="1:16" s="328" customFormat="1" ht="17.25" customHeight="1" thickBot="1" x14ac:dyDescent="0.25">
      <c r="A23" s="650"/>
      <c r="B23" s="538"/>
      <c r="C23" s="411"/>
      <c r="D23" s="411"/>
      <c r="E23" s="411"/>
      <c r="F23" s="411"/>
      <c r="G23" s="418"/>
      <c r="H23" s="415"/>
      <c r="I23" s="415"/>
      <c r="J23" s="577"/>
      <c r="K23" s="586"/>
      <c r="L23" s="419"/>
      <c r="M23" s="416"/>
      <c r="N23" s="327"/>
      <c r="P23" s="268"/>
    </row>
    <row r="24" spans="1:16" s="328" customFormat="1" ht="15.75" customHeight="1" x14ac:dyDescent="0.25">
      <c r="A24" s="329" t="s">
        <v>160</v>
      </c>
      <c r="B24" s="813" t="s">
        <v>45</v>
      </c>
      <c r="C24" s="813"/>
      <c r="D24" s="813"/>
      <c r="E24" s="813"/>
      <c r="F24" s="813"/>
      <c r="G24" s="813"/>
      <c r="H24" s="813"/>
      <c r="I24" s="813"/>
      <c r="J24" s="813"/>
      <c r="K24" s="813"/>
      <c r="L24" s="813"/>
      <c r="M24" s="814"/>
      <c r="N24" s="327"/>
      <c r="O24" s="267"/>
      <c r="P24" s="268"/>
    </row>
    <row r="25" spans="1:16" ht="28.5" hidden="1" customHeight="1" x14ac:dyDescent="0.25">
      <c r="A25" s="330">
        <v>50300</v>
      </c>
      <c r="B25" s="815" t="s">
        <v>151</v>
      </c>
      <c r="C25" s="815"/>
      <c r="D25" s="815"/>
      <c r="E25" s="815"/>
      <c r="F25" s="815"/>
      <c r="G25" s="815"/>
      <c r="H25" s="815"/>
      <c r="I25" s="815"/>
      <c r="J25" s="815"/>
      <c r="K25" s="815"/>
      <c r="L25" s="331">
        <v>0</v>
      </c>
      <c r="M25" s="332" t="s">
        <v>62</v>
      </c>
      <c r="N25" s="299"/>
    </row>
    <row r="26" spans="1:16" ht="14.45" hidden="1" customHeight="1" x14ac:dyDescent="0.25">
      <c r="A26" s="333"/>
      <c r="B26" s="304" t="s">
        <v>152</v>
      </c>
      <c r="C26" s="540"/>
      <c r="D26" s="304" t="s">
        <v>153</v>
      </c>
      <c r="E26" s="306"/>
      <c r="F26" s="334" t="s">
        <v>146</v>
      </c>
      <c r="G26" s="308"/>
      <c r="I26" s="267"/>
      <c r="J26" s="314"/>
      <c r="K26" s="308"/>
      <c r="M26" s="309"/>
      <c r="N26" s="310"/>
    </row>
    <row r="27" spans="1:16" hidden="1" x14ac:dyDescent="0.25">
      <c r="A27" s="333" t="s">
        <v>218</v>
      </c>
      <c r="B27" s="335">
        <v>0</v>
      </c>
      <c r="C27" s="540" t="s">
        <v>140</v>
      </c>
      <c r="D27" s="308">
        <v>0.7</v>
      </c>
      <c r="E27" s="540" t="s">
        <v>145</v>
      </c>
      <c r="F27" s="299">
        <v>0</v>
      </c>
      <c r="G27" s="318" t="s">
        <v>62</v>
      </c>
      <c r="I27" s="267"/>
      <c r="K27" s="308"/>
      <c r="L27" s="318"/>
      <c r="M27" s="337"/>
      <c r="N27" s="338"/>
    </row>
    <row r="28" spans="1:16" hidden="1" x14ac:dyDescent="0.25">
      <c r="A28" s="333"/>
      <c r="B28" s="312"/>
      <c r="C28" s="540"/>
      <c r="D28" s="312"/>
      <c r="E28" s="540"/>
      <c r="F28" s="339"/>
      <c r="G28" s="306"/>
      <c r="H28" s="314"/>
      <c r="I28" s="540"/>
      <c r="J28" s="314"/>
      <c r="K28" s="308"/>
      <c r="L28" s="308"/>
      <c r="M28" s="340"/>
      <c r="N28" s="338"/>
    </row>
    <row r="29" spans="1:16" ht="28.5" hidden="1" customHeight="1" x14ac:dyDescent="0.25">
      <c r="A29" s="330">
        <v>51300</v>
      </c>
      <c r="B29" s="810" t="s">
        <v>230</v>
      </c>
      <c r="C29" s="810"/>
      <c r="D29" s="810"/>
      <c r="E29" s="810"/>
      <c r="F29" s="810"/>
      <c r="G29" s="810"/>
      <c r="H29" s="810"/>
      <c r="I29" s="810"/>
      <c r="J29" s="810"/>
      <c r="K29" s="810"/>
      <c r="L29" s="331">
        <v>0</v>
      </c>
      <c r="M29" s="332" t="s">
        <v>49</v>
      </c>
      <c r="N29" s="299"/>
    </row>
    <row r="30" spans="1:16" hidden="1" x14ac:dyDescent="0.25">
      <c r="A30" s="333"/>
      <c r="B30" s="304" t="s">
        <v>152</v>
      </c>
      <c r="C30" s="540"/>
      <c r="D30" s="304" t="s">
        <v>153</v>
      </c>
      <c r="E30" s="267"/>
      <c r="F30" s="304" t="s">
        <v>163</v>
      </c>
      <c r="G30" s="306"/>
      <c r="H30" s="334" t="s">
        <v>146</v>
      </c>
      <c r="I30" s="308"/>
      <c r="J30" s="267"/>
      <c r="K30" s="308"/>
      <c r="L30" s="308"/>
      <c r="M30" s="340"/>
      <c r="N30" s="338"/>
    </row>
    <row r="31" spans="1:16" hidden="1" x14ac:dyDescent="0.25">
      <c r="A31" s="333" t="s">
        <v>218</v>
      </c>
      <c r="B31" s="335">
        <v>0</v>
      </c>
      <c r="C31" s="540" t="s">
        <v>140</v>
      </c>
      <c r="D31" s="308">
        <v>0.3</v>
      </c>
      <c r="E31" s="540" t="s">
        <v>214</v>
      </c>
      <c r="F31" s="308">
        <v>0.05</v>
      </c>
      <c r="G31" s="540" t="s">
        <v>145</v>
      </c>
      <c r="H31" s="299">
        <v>0</v>
      </c>
      <c r="I31" s="318" t="s">
        <v>49</v>
      </c>
      <c r="J31" s="267"/>
      <c r="K31" s="308"/>
      <c r="L31" s="308"/>
      <c r="M31" s="340"/>
      <c r="N31" s="338"/>
    </row>
    <row r="32" spans="1:16" hidden="1" x14ac:dyDescent="0.25">
      <c r="A32" s="333"/>
      <c r="B32" s="312"/>
      <c r="C32" s="540"/>
      <c r="D32" s="312"/>
      <c r="E32" s="540"/>
      <c r="F32" s="339"/>
      <c r="G32" s="306"/>
      <c r="H32" s="314"/>
      <c r="I32" s="540"/>
      <c r="J32" s="314"/>
      <c r="K32" s="308"/>
      <c r="L32" s="308"/>
      <c r="M32" s="340"/>
      <c r="N32" s="338"/>
    </row>
    <row r="33" spans="1:15" hidden="1" x14ac:dyDescent="0.25">
      <c r="A33" s="341" t="s">
        <v>154</v>
      </c>
      <c r="B33" s="810" t="s">
        <v>155</v>
      </c>
      <c r="C33" s="810"/>
      <c r="D33" s="810"/>
      <c r="E33" s="810"/>
      <c r="F33" s="810"/>
      <c r="G33" s="810"/>
      <c r="H33" s="810"/>
      <c r="I33" s="810"/>
      <c r="J33" s="810"/>
      <c r="K33" s="810"/>
      <c r="L33" s="331">
        <v>0</v>
      </c>
      <c r="M33" s="332" t="s">
        <v>49</v>
      </c>
    </row>
    <row r="34" spans="1:15" hidden="1" x14ac:dyDescent="0.25">
      <c r="A34" s="342"/>
      <c r="B34" s="304" t="s">
        <v>152</v>
      </c>
      <c r="C34" s="540"/>
      <c r="D34" s="304" t="s">
        <v>153</v>
      </c>
      <c r="E34" s="540"/>
      <c r="F34" s="334" t="s">
        <v>156</v>
      </c>
      <c r="G34" s="308"/>
      <c r="H34" s="334" t="s">
        <v>146</v>
      </c>
      <c r="I34" s="308"/>
      <c r="L34" s="334"/>
      <c r="M34" s="343"/>
      <c r="N34" s="338"/>
    </row>
    <row r="35" spans="1:15" hidden="1" x14ac:dyDescent="0.25">
      <c r="A35" s="344" t="s">
        <v>219</v>
      </c>
      <c r="B35" s="335">
        <v>0</v>
      </c>
      <c r="C35" s="540" t="s">
        <v>140</v>
      </c>
      <c r="D35" s="312">
        <v>0.3</v>
      </c>
      <c r="E35" s="540" t="s">
        <v>140</v>
      </c>
      <c r="F35" s="345">
        <v>0.1</v>
      </c>
      <c r="G35" s="540" t="s">
        <v>145</v>
      </c>
      <c r="H35" s="334">
        <v>0</v>
      </c>
      <c r="I35" s="318" t="s">
        <v>49</v>
      </c>
      <c r="J35" s="267"/>
      <c r="K35" s="267"/>
      <c r="L35" s="346"/>
      <c r="M35" s="337"/>
      <c r="N35" s="338"/>
    </row>
    <row r="36" spans="1:15" hidden="1" x14ac:dyDescent="0.25">
      <c r="A36" s="344"/>
      <c r="B36" s="308"/>
      <c r="C36" s="540"/>
      <c r="D36" s="312"/>
      <c r="E36" s="540"/>
      <c r="F36" s="345"/>
      <c r="G36" s="540"/>
      <c r="H36" s="314"/>
      <c r="I36" s="540"/>
      <c r="J36" s="334"/>
      <c r="K36" s="318"/>
      <c r="L36" s="346"/>
      <c r="M36" s="337"/>
      <c r="N36" s="338"/>
    </row>
    <row r="37" spans="1:15" ht="22.5" hidden="1" customHeight="1" x14ac:dyDescent="0.25">
      <c r="A37" s="341">
        <v>57300</v>
      </c>
      <c r="B37" s="810" t="s">
        <v>233</v>
      </c>
      <c r="C37" s="810"/>
      <c r="D37" s="810"/>
      <c r="E37" s="810"/>
      <c r="F37" s="810"/>
      <c r="G37" s="810"/>
      <c r="H37" s="810"/>
      <c r="I37" s="810"/>
      <c r="J37" s="810"/>
      <c r="K37" s="810"/>
      <c r="L37" s="331">
        <v>0</v>
      </c>
      <c r="M37" s="332" t="s">
        <v>66</v>
      </c>
    </row>
    <row r="38" spans="1:15" hidden="1" x14ac:dyDescent="0.25">
      <c r="A38" s="344"/>
      <c r="B38" s="308"/>
      <c r="C38" s="540"/>
      <c r="D38" s="406" t="s">
        <v>234</v>
      </c>
      <c r="E38" s="540"/>
      <c r="F38" s="345"/>
      <c r="G38" s="540"/>
      <c r="H38" s="314"/>
      <c r="I38" s="540"/>
      <c r="J38" s="334"/>
      <c r="K38" s="318"/>
      <c r="L38" s="346"/>
      <c r="M38" s="337"/>
      <c r="N38" s="338"/>
    </row>
    <row r="39" spans="1:15" hidden="1" x14ac:dyDescent="0.25">
      <c r="A39" s="344"/>
      <c r="B39" s="308"/>
      <c r="C39" s="540"/>
      <c r="D39" s="312">
        <v>0</v>
      </c>
      <c r="E39" s="540"/>
      <c r="F39" s="345"/>
      <c r="G39" s="540"/>
      <c r="H39" s="314"/>
      <c r="I39" s="540"/>
      <c r="J39" s="334"/>
      <c r="K39" s="318"/>
      <c r="L39" s="346"/>
      <c r="M39" s="337"/>
      <c r="N39" s="338"/>
    </row>
    <row r="40" spans="1:15" hidden="1" x14ac:dyDescent="0.25">
      <c r="A40" s="344"/>
      <c r="B40" s="308"/>
      <c r="C40" s="540"/>
      <c r="D40" s="312"/>
      <c r="E40" s="540"/>
      <c r="F40" s="345"/>
      <c r="G40" s="540"/>
      <c r="H40" s="314"/>
      <c r="I40" s="540"/>
      <c r="J40" s="334"/>
      <c r="K40" s="318"/>
      <c r="L40" s="346"/>
      <c r="M40" s="337"/>
      <c r="N40" s="338"/>
    </row>
    <row r="41" spans="1:15" x14ac:dyDescent="0.25">
      <c r="A41" s="347" t="s">
        <v>316</v>
      </c>
      <c r="B41" s="810" t="s">
        <v>204</v>
      </c>
      <c r="C41" s="810"/>
      <c r="D41" s="810"/>
      <c r="E41" s="810"/>
      <c r="F41" s="810"/>
      <c r="G41" s="810"/>
      <c r="H41" s="810"/>
      <c r="I41" s="810"/>
      <c r="J41" s="810"/>
      <c r="K41" s="810"/>
      <c r="L41" s="331">
        <v>3390.59</v>
      </c>
      <c r="M41" s="332" t="s">
        <v>49</v>
      </c>
      <c r="N41" s="299"/>
    </row>
    <row r="42" spans="1:15" x14ac:dyDescent="0.25">
      <c r="A42" s="303" t="s">
        <v>138</v>
      </c>
      <c r="B42" s="304" t="s">
        <v>139</v>
      </c>
      <c r="C42" s="540" t="s">
        <v>140</v>
      </c>
      <c r="D42" s="304" t="s">
        <v>141</v>
      </c>
      <c r="E42" s="540"/>
      <c r="F42" s="304" t="s">
        <v>142</v>
      </c>
      <c r="G42" s="306"/>
      <c r="H42" s="334"/>
      <c r="J42" s="304"/>
      <c r="K42" s="308"/>
      <c r="L42" s="304"/>
      <c r="M42" s="309"/>
      <c r="N42" s="310"/>
      <c r="O42" s="307"/>
    </row>
    <row r="43" spans="1:15" x14ac:dyDescent="0.25">
      <c r="A43" s="311" t="s">
        <v>330</v>
      </c>
      <c r="B43" s="312">
        <v>320</v>
      </c>
      <c r="C43" s="540" t="s">
        <v>140</v>
      </c>
      <c r="D43" s="312">
        <v>7</v>
      </c>
      <c r="E43" s="313" t="s">
        <v>145</v>
      </c>
      <c r="F43" s="312">
        <v>2240</v>
      </c>
      <c r="G43" s="306"/>
      <c r="H43" s="312"/>
      <c r="I43" s="313"/>
      <c r="J43" s="308"/>
      <c r="K43" s="308"/>
      <c r="M43" s="309"/>
      <c r="N43" s="310"/>
      <c r="O43" s="267" t="s">
        <v>157</v>
      </c>
    </row>
    <row r="44" spans="1:15" x14ac:dyDescent="0.25">
      <c r="A44" s="311" t="s">
        <v>331</v>
      </c>
      <c r="B44" s="312">
        <v>155</v>
      </c>
      <c r="C44" s="540" t="s">
        <v>140</v>
      </c>
      <c r="D44" s="312">
        <v>6</v>
      </c>
      <c r="E44" s="313"/>
      <c r="F44" s="312">
        <v>930</v>
      </c>
      <c r="G44" s="306"/>
      <c r="H44" s="312"/>
      <c r="I44" s="313"/>
      <c r="J44" s="308"/>
      <c r="K44" s="308"/>
      <c r="M44" s="309"/>
      <c r="N44" s="310"/>
    </row>
    <row r="45" spans="1:15" x14ac:dyDescent="0.25">
      <c r="A45" s="311" t="s">
        <v>242</v>
      </c>
      <c r="B45" s="312"/>
      <c r="C45" s="540"/>
      <c r="D45" s="312"/>
      <c r="E45" s="313"/>
      <c r="F45" s="312">
        <v>220.59</v>
      </c>
      <c r="G45" s="306"/>
      <c r="H45" s="312"/>
      <c r="I45" s="313"/>
      <c r="J45" s="308"/>
      <c r="K45" s="308"/>
      <c r="M45" s="309"/>
      <c r="N45" s="310"/>
      <c r="O45" s="267" t="s">
        <v>158</v>
      </c>
    </row>
    <row r="46" spans="1:15" x14ac:dyDescent="0.25">
      <c r="A46" s="315" t="s">
        <v>146</v>
      </c>
      <c r="B46" s="316"/>
      <c r="C46" s="317"/>
      <c r="D46" s="316"/>
      <c r="E46" s="317"/>
      <c r="F46" s="316">
        <v>3390.59</v>
      </c>
      <c r="G46" s="318"/>
      <c r="H46" s="316"/>
      <c r="I46" s="308"/>
      <c r="J46" s="316"/>
      <c r="K46" s="308"/>
      <c r="M46" s="309"/>
      <c r="N46" s="310"/>
    </row>
    <row r="47" spans="1:15" x14ac:dyDescent="0.25">
      <c r="A47" s="348"/>
      <c r="B47" s="308"/>
      <c r="C47" s="540"/>
      <c r="D47" s="312"/>
      <c r="E47" s="540"/>
      <c r="F47" s="314"/>
      <c r="G47" s="540"/>
      <c r="H47" s="299"/>
      <c r="I47" s="318"/>
      <c r="L47" s="318"/>
      <c r="M47" s="337"/>
      <c r="N47" s="338"/>
    </row>
    <row r="48" spans="1:15" ht="20.25" customHeight="1" x14ac:dyDescent="0.25">
      <c r="A48" s="330">
        <v>57801</v>
      </c>
      <c r="B48" s="810" t="s">
        <v>239</v>
      </c>
      <c r="C48" s="810"/>
      <c r="D48" s="810"/>
      <c r="E48" s="810"/>
      <c r="F48" s="810"/>
      <c r="G48" s="810"/>
      <c r="H48" s="810"/>
      <c r="I48" s="810"/>
      <c r="J48" s="810"/>
      <c r="K48" s="810"/>
      <c r="L48" s="331">
        <v>169.52950000000001</v>
      </c>
      <c r="M48" s="332" t="s">
        <v>114</v>
      </c>
      <c r="N48" s="338"/>
    </row>
    <row r="49" spans="1:17" x14ac:dyDescent="0.25">
      <c r="A49" s="348"/>
      <c r="B49" s="304" t="s">
        <v>344</v>
      </c>
      <c r="C49" s="267"/>
      <c r="D49" s="334" t="s">
        <v>156</v>
      </c>
      <c r="E49" s="540"/>
      <c r="F49" s="304" t="s">
        <v>159</v>
      </c>
      <c r="G49" s="306"/>
      <c r="H49" s="334" t="s">
        <v>146</v>
      </c>
      <c r="I49" s="318"/>
      <c r="L49" s="318"/>
      <c r="M49" s="337"/>
      <c r="N49" s="338"/>
    </row>
    <row r="50" spans="1:17" x14ac:dyDescent="0.25">
      <c r="A50" s="348"/>
      <c r="B50" s="312">
        <v>3390.59</v>
      </c>
      <c r="C50" s="540" t="s">
        <v>140</v>
      </c>
      <c r="D50" s="312">
        <v>0.05</v>
      </c>
      <c r="E50" s="540" t="s">
        <v>140</v>
      </c>
      <c r="F50" s="312">
        <v>1</v>
      </c>
      <c r="G50" s="306" t="s">
        <v>145</v>
      </c>
      <c r="H50" s="299">
        <v>169.52950000000001</v>
      </c>
      <c r="I50" s="318"/>
      <c r="L50" s="318"/>
      <c r="M50" s="337"/>
      <c r="N50" s="338"/>
    </row>
    <row r="51" spans="1:17" x14ac:dyDescent="0.25">
      <c r="A51" s="348"/>
      <c r="B51" s="308"/>
      <c r="C51" s="540"/>
      <c r="D51" s="312"/>
      <c r="E51" s="540"/>
      <c r="F51" s="314"/>
      <c r="G51" s="540"/>
      <c r="H51" s="299"/>
      <c r="I51" s="318"/>
      <c r="L51" s="318"/>
      <c r="M51" s="337"/>
      <c r="N51" s="338"/>
    </row>
    <row r="52" spans="1:17" x14ac:dyDescent="0.25">
      <c r="A52" s="330">
        <v>57807</v>
      </c>
      <c r="B52" s="810" t="s">
        <v>240</v>
      </c>
      <c r="C52" s="810"/>
      <c r="D52" s="810"/>
      <c r="E52" s="810"/>
      <c r="F52" s="810"/>
      <c r="G52" s="810"/>
      <c r="H52" s="810"/>
      <c r="I52" s="810"/>
      <c r="J52" s="810"/>
      <c r="K52" s="810"/>
      <c r="L52" s="331">
        <v>2514.1224850000003</v>
      </c>
      <c r="M52" s="332" t="s">
        <v>114</v>
      </c>
      <c r="N52" s="299"/>
    </row>
    <row r="53" spans="1:17" x14ac:dyDescent="0.25">
      <c r="A53" s="342"/>
      <c r="B53" s="304" t="s">
        <v>344</v>
      </c>
      <c r="C53" s="267"/>
      <c r="D53" s="334" t="s">
        <v>156</v>
      </c>
      <c r="E53" s="540"/>
      <c r="F53" s="304" t="s">
        <v>159</v>
      </c>
      <c r="G53" s="306"/>
      <c r="H53" s="334" t="s">
        <v>146</v>
      </c>
      <c r="I53" s="308"/>
      <c r="J53" s="314"/>
      <c r="K53" s="308"/>
      <c r="M53" s="309"/>
      <c r="N53" s="310"/>
    </row>
    <row r="54" spans="1:17" x14ac:dyDescent="0.25">
      <c r="A54" s="342" t="s">
        <v>345</v>
      </c>
      <c r="B54" s="312">
        <v>3390.59</v>
      </c>
      <c r="C54" s="540" t="s">
        <v>140</v>
      </c>
      <c r="D54" s="312">
        <v>0.05</v>
      </c>
      <c r="E54" s="540" t="s">
        <v>140</v>
      </c>
      <c r="F54" s="312">
        <v>14.83</v>
      </c>
      <c r="G54" s="306" t="s">
        <v>145</v>
      </c>
      <c r="H54" s="299">
        <v>2514.1224850000003</v>
      </c>
      <c r="I54" s="655" t="s">
        <v>114</v>
      </c>
      <c r="J54" s="314"/>
      <c r="K54" s="308"/>
      <c r="L54" s="318"/>
      <c r="M54" s="337"/>
      <c r="N54" s="338"/>
    </row>
    <row r="55" spans="1:17" ht="15.75" thickBot="1" x14ac:dyDescent="0.3">
      <c r="A55" s="342"/>
      <c r="C55" s="267"/>
      <c r="D55" s="312"/>
      <c r="E55" s="540"/>
      <c r="F55" s="312"/>
      <c r="G55" s="306"/>
      <c r="H55" s="299"/>
      <c r="I55" s="304"/>
      <c r="J55" s="314"/>
      <c r="K55" s="308"/>
      <c r="L55" s="318"/>
      <c r="M55" s="337"/>
      <c r="N55" s="338"/>
    </row>
    <row r="56" spans="1:17" s="328" customFormat="1" ht="15.75" customHeight="1" thickBot="1" x14ac:dyDescent="0.3">
      <c r="A56" s="349" t="s">
        <v>168</v>
      </c>
      <c r="B56" s="835" t="s">
        <v>50</v>
      </c>
      <c r="C56" s="835"/>
      <c r="D56" s="835"/>
      <c r="E56" s="835"/>
      <c r="F56" s="835"/>
      <c r="G56" s="835"/>
      <c r="H56" s="835"/>
      <c r="I56" s="835"/>
      <c r="J56" s="835"/>
      <c r="K56" s="835"/>
      <c r="L56" s="835"/>
      <c r="M56" s="836"/>
      <c r="N56" s="327"/>
      <c r="O56" s="267"/>
      <c r="P56" s="268"/>
    </row>
    <row r="57" spans="1:17" ht="15" customHeight="1" x14ac:dyDescent="0.25">
      <c r="A57" s="330">
        <v>57801</v>
      </c>
      <c r="B57" s="809" t="s">
        <v>239</v>
      </c>
      <c r="C57" s="809"/>
      <c r="D57" s="809"/>
      <c r="E57" s="809"/>
      <c r="F57" s="809"/>
      <c r="G57" s="809"/>
      <c r="H57" s="809"/>
      <c r="I57" s="809"/>
      <c r="J57" s="809"/>
      <c r="K57" s="809"/>
      <c r="L57" s="331">
        <v>3401.09</v>
      </c>
      <c r="M57" s="332" t="s">
        <v>62</v>
      </c>
      <c r="N57" s="299"/>
    </row>
    <row r="58" spans="1:17" x14ac:dyDescent="0.25">
      <c r="A58" s="333"/>
      <c r="B58" s="304"/>
      <c r="C58" s="540"/>
      <c r="D58" s="304" t="s">
        <v>161</v>
      </c>
      <c r="E58" s="540"/>
      <c r="F58" s="334" t="s">
        <v>162</v>
      </c>
      <c r="G58" s="306"/>
      <c r="H58" s="334" t="s">
        <v>146</v>
      </c>
      <c r="I58" s="308"/>
      <c r="J58" s="314"/>
      <c r="K58" s="308"/>
      <c r="M58" s="309"/>
      <c r="N58" s="310"/>
    </row>
    <row r="59" spans="1:17" x14ac:dyDescent="0.25">
      <c r="A59" s="342" t="s">
        <v>30</v>
      </c>
      <c r="B59" s="308"/>
      <c r="C59" s="540"/>
      <c r="D59" s="312">
        <v>3390.59</v>
      </c>
      <c r="E59" s="540" t="s">
        <v>140</v>
      </c>
      <c r="F59" s="345">
        <v>1</v>
      </c>
      <c r="G59" s="540" t="s">
        <v>145</v>
      </c>
      <c r="H59" s="299">
        <v>3390.59</v>
      </c>
      <c r="I59" s="318" t="s">
        <v>62</v>
      </c>
      <c r="K59" s="308"/>
      <c r="L59" s="318"/>
      <c r="M59" s="337"/>
      <c r="N59" s="338"/>
    </row>
    <row r="60" spans="1:17" x14ac:dyDescent="0.25">
      <c r="A60" s="333"/>
      <c r="B60" s="312"/>
      <c r="C60" s="540"/>
      <c r="D60" s="312"/>
      <c r="E60" s="540"/>
      <c r="F60" s="339"/>
      <c r="G60" s="306"/>
      <c r="H60" s="314"/>
      <c r="I60" s="540"/>
      <c r="J60" s="314"/>
      <c r="K60" s="308"/>
      <c r="L60" s="308"/>
      <c r="M60" s="340"/>
      <c r="N60" s="338"/>
    </row>
    <row r="61" spans="1:17" x14ac:dyDescent="0.25">
      <c r="A61" s="311" t="s">
        <v>330</v>
      </c>
      <c r="B61" s="650" t="s">
        <v>174</v>
      </c>
      <c r="C61" s="312"/>
      <c r="D61" s="312">
        <v>10.5</v>
      </c>
      <c r="E61" s="540" t="s">
        <v>214</v>
      </c>
      <c r="F61" s="345">
        <v>1</v>
      </c>
      <c r="G61" s="306" t="s">
        <v>145</v>
      </c>
      <c r="H61" s="299">
        <v>10.5</v>
      </c>
      <c r="I61" s="318" t="s">
        <v>62</v>
      </c>
      <c r="K61" s="308"/>
      <c r="L61" s="308"/>
      <c r="M61" s="340"/>
      <c r="N61" s="338"/>
    </row>
    <row r="62" spans="1:17" x14ac:dyDescent="0.25">
      <c r="A62" s="333"/>
      <c r="B62" s="312"/>
      <c r="C62" s="540"/>
      <c r="D62" s="312"/>
      <c r="E62" s="540"/>
      <c r="F62" s="339"/>
      <c r="G62" s="306"/>
      <c r="H62" s="314"/>
      <c r="I62" s="540"/>
      <c r="J62" s="314"/>
      <c r="K62" s="308"/>
      <c r="L62" s="308"/>
      <c r="M62" s="340"/>
      <c r="N62" s="338"/>
    </row>
    <row r="63" spans="1:17" ht="12.75" x14ac:dyDescent="0.25">
      <c r="A63" s="350">
        <v>57807</v>
      </c>
      <c r="B63" s="837" t="s">
        <v>240</v>
      </c>
      <c r="C63" s="837"/>
      <c r="D63" s="837"/>
      <c r="E63" s="837"/>
      <c r="F63" s="837"/>
      <c r="G63" s="837"/>
      <c r="H63" s="837"/>
      <c r="I63" s="837"/>
      <c r="J63" s="837"/>
      <c r="K63" s="837"/>
      <c r="L63" s="331">
        <v>170.57950000000002</v>
      </c>
      <c r="M63" s="332" t="s">
        <v>49</v>
      </c>
      <c r="N63" s="299"/>
      <c r="O63" s="351"/>
      <c r="P63" s="834"/>
      <c r="Q63" s="834"/>
    </row>
    <row r="64" spans="1:17" x14ac:dyDescent="0.25">
      <c r="A64" s="342"/>
      <c r="B64" s="304"/>
      <c r="C64" s="540"/>
      <c r="D64" s="304" t="s">
        <v>161</v>
      </c>
      <c r="E64" s="540"/>
      <c r="F64" s="304" t="s">
        <v>163</v>
      </c>
      <c r="G64" s="306"/>
      <c r="H64" s="334" t="s">
        <v>146</v>
      </c>
      <c r="I64" s="308"/>
      <c r="J64" s="314"/>
      <c r="K64" s="308"/>
      <c r="M64" s="309"/>
      <c r="N64" s="310"/>
    </row>
    <row r="65" spans="1:17" x14ac:dyDescent="0.25">
      <c r="A65" s="342" t="s">
        <v>30</v>
      </c>
      <c r="B65" s="312"/>
      <c r="C65" s="540"/>
      <c r="D65" s="312">
        <v>3390.59</v>
      </c>
      <c r="E65" s="540" t="s">
        <v>140</v>
      </c>
      <c r="F65" s="338">
        <v>0.05</v>
      </c>
      <c r="G65" s="540" t="s">
        <v>145</v>
      </c>
      <c r="H65" s="299">
        <v>169.52950000000001</v>
      </c>
      <c r="I65" s="318" t="s">
        <v>49</v>
      </c>
      <c r="L65" s="318"/>
      <c r="M65" s="337"/>
      <c r="N65" s="338"/>
    </row>
    <row r="66" spans="1:17" x14ac:dyDescent="0.25">
      <c r="A66" s="342"/>
      <c r="B66" s="312"/>
      <c r="C66" s="540"/>
      <c r="D66" s="312"/>
      <c r="E66" s="540"/>
      <c r="F66" s="335"/>
      <c r="G66" s="540"/>
      <c r="H66" s="299"/>
      <c r="I66" s="318"/>
      <c r="L66" s="318"/>
      <c r="M66" s="337"/>
      <c r="N66" s="338"/>
    </row>
    <row r="67" spans="1:17" x14ac:dyDescent="0.25">
      <c r="A67" s="342" t="s">
        <v>174</v>
      </c>
      <c r="B67" s="312"/>
      <c r="C67" s="540"/>
      <c r="D67" s="335">
        <v>10.5</v>
      </c>
      <c r="E67" s="540" t="s">
        <v>214</v>
      </c>
      <c r="F67" s="335">
        <v>0.1</v>
      </c>
      <c r="G67" s="540" t="s">
        <v>145</v>
      </c>
      <c r="H67" s="299">
        <v>1.05</v>
      </c>
      <c r="I67" s="318" t="s">
        <v>49</v>
      </c>
      <c r="L67" s="318"/>
      <c r="M67" s="337"/>
      <c r="N67" s="338"/>
    </row>
    <row r="68" spans="1:17" x14ac:dyDescent="0.25">
      <c r="A68" s="342"/>
      <c r="B68" s="312"/>
      <c r="C68" s="540"/>
      <c r="D68" s="312"/>
      <c r="E68" s="540"/>
      <c r="F68" s="312"/>
      <c r="G68" s="540"/>
      <c r="H68" s="299"/>
      <c r="I68" s="318"/>
      <c r="L68" s="318"/>
      <c r="M68" s="337"/>
      <c r="N68" s="338"/>
    </row>
    <row r="69" spans="1:17" ht="22.5" customHeight="1" x14ac:dyDescent="0.25">
      <c r="A69" s="347">
        <v>57801</v>
      </c>
      <c r="B69" s="810" t="s">
        <v>239</v>
      </c>
      <c r="C69" s="810"/>
      <c r="D69" s="810"/>
      <c r="E69" s="810"/>
      <c r="F69" s="810"/>
      <c r="G69" s="810"/>
      <c r="H69" s="810"/>
      <c r="I69" s="810"/>
      <c r="J69" s="810"/>
      <c r="K69" s="810"/>
      <c r="L69" s="331">
        <v>170.57950000000002</v>
      </c>
      <c r="M69" s="332" t="s">
        <v>49</v>
      </c>
      <c r="N69" s="299"/>
      <c r="O69" s="351"/>
      <c r="P69" s="834"/>
      <c r="Q69" s="834"/>
    </row>
    <row r="70" spans="1:17" x14ac:dyDescent="0.25">
      <c r="A70" s="342"/>
      <c r="B70" s="304"/>
      <c r="C70" s="540"/>
      <c r="D70" s="304" t="s">
        <v>165</v>
      </c>
      <c r="E70" s="540"/>
      <c r="F70" s="334" t="s">
        <v>205</v>
      </c>
      <c r="G70" s="306"/>
      <c r="H70" s="334" t="s">
        <v>146</v>
      </c>
      <c r="I70" s="308"/>
      <c r="J70" s="314"/>
      <c r="K70" s="308"/>
      <c r="M70" s="309"/>
      <c r="N70" s="310"/>
    </row>
    <row r="71" spans="1:17" x14ac:dyDescent="0.25">
      <c r="A71" s="342"/>
      <c r="B71" s="312"/>
      <c r="C71" s="540"/>
      <c r="D71" s="312">
        <v>170.57950000000002</v>
      </c>
      <c r="E71" s="540" t="s">
        <v>140</v>
      </c>
      <c r="F71" s="312">
        <v>1</v>
      </c>
      <c r="G71" s="306" t="s">
        <v>145</v>
      </c>
      <c r="H71" s="299">
        <v>170.57950000000002</v>
      </c>
      <c r="I71" s="304" t="s">
        <v>49</v>
      </c>
      <c r="J71" s="314"/>
      <c r="K71" s="308"/>
      <c r="L71" s="318"/>
      <c r="M71" s="337"/>
      <c r="N71" s="338"/>
    </row>
    <row r="72" spans="1:17" x14ac:dyDescent="0.25">
      <c r="A72" s="342"/>
      <c r="B72" s="352"/>
      <c r="C72" s="335"/>
      <c r="D72" s="338"/>
      <c r="E72" s="335"/>
      <c r="F72" s="353"/>
      <c r="G72" s="354"/>
      <c r="H72" s="355"/>
      <c r="I72" s="540"/>
      <c r="J72" s="314"/>
      <c r="K72" s="335"/>
      <c r="L72" s="308"/>
      <c r="M72" s="340"/>
      <c r="N72" s="338"/>
    </row>
    <row r="73" spans="1:17" ht="22.5" customHeight="1" x14ac:dyDescent="0.25">
      <c r="A73" s="330">
        <v>57807</v>
      </c>
      <c r="B73" s="810" t="s">
        <v>240</v>
      </c>
      <c r="C73" s="810"/>
      <c r="D73" s="810"/>
      <c r="E73" s="810"/>
      <c r="F73" s="810"/>
      <c r="G73" s="810"/>
      <c r="H73" s="810"/>
      <c r="I73" s="810"/>
      <c r="J73" s="810"/>
      <c r="K73" s="810"/>
      <c r="L73" s="331">
        <v>2529.6939850000003</v>
      </c>
      <c r="M73" s="332" t="s">
        <v>114</v>
      </c>
      <c r="N73" s="299"/>
      <c r="O73" s="351"/>
      <c r="P73" s="834"/>
      <c r="Q73" s="834"/>
    </row>
    <row r="74" spans="1:17" x14ac:dyDescent="0.25">
      <c r="A74" s="342"/>
      <c r="C74" s="267"/>
      <c r="D74" s="304" t="s">
        <v>49</v>
      </c>
      <c r="E74" s="540"/>
      <c r="F74" s="304" t="s">
        <v>159</v>
      </c>
      <c r="G74" s="306"/>
      <c r="H74" s="334" t="s">
        <v>146</v>
      </c>
      <c r="I74" s="308"/>
      <c r="J74" s="314"/>
      <c r="K74" s="308"/>
      <c r="M74" s="309"/>
      <c r="N74" s="310"/>
    </row>
    <row r="75" spans="1:17" x14ac:dyDescent="0.25">
      <c r="A75" s="342"/>
      <c r="C75" s="267"/>
      <c r="D75" s="312">
        <v>170.57950000000002</v>
      </c>
      <c r="E75" s="540" t="s">
        <v>140</v>
      </c>
      <c r="F75" s="312">
        <v>14.83</v>
      </c>
      <c r="G75" s="306" t="s">
        <v>145</v>
      </c>
      <c r="H75" s="299">
        <v>2529.6939850000003</v>
      </c>
      <c r="I75" s="304" t="s">
        <v>167</v>
      </c>
      <c r="J75" s="314"/>
      <c r="K75" s="308"/>
      <c r="L75" s="318"/>
      <c r="M75" s="337"/>
      <c r="N75" s="338"/>
    </row>
    <row r="76" spans="1:17" ht="15.75" thickBot="1" x14ac:dyDescent="0.3">
      <c r="A76" s="342"/>
      <c r="C76" s="267"/>
      <c r="D76" s="312"/>
      <c r="E76" s="540"/>
      <c r="F76" s="312"/>
      <c r="G76" s="306"/>
      <c r="H76" s="299"/>
      <c r="I76" s="304"/>
      <c r="J76" s="314"/>
      <c r="K76" s="308"/>
      <c r="L76" s="318"/>
      <c r="M76" s="337"/>
      <c r="N76" s="338"/>
    </row>
    <row r="77" spans="1:17" x14ac:dyDescent="0.25">
      <c r="A77" s="366" t="s">
        <v>177</v>
      </c>
      <c r="B77" s="818" t="s">
        <v>251</v>
      </c>
      <c r="C77" s="818"/>
      <c r="D77" s="818"/>
      <c r="E77" s="818"/>
      <c r="F77" s="818"/>
      <c r="G77" s="818"/>
      <c r="H77" s="818"/>
      <c r="I77" s="818"/>
      <c r="J77" s="818"/>
      <c r="K77" s="818"/>
      <c r="L77" s="818"/>
      <c r="M77" s="819"/>
      <c r="N77" s="338"/>
    </row>
    <row r="78" spans="1:17" x14ac:dyDescent="0.25">
      <c r="A78" s="330" t="s">
        <v>263</v>
      </c>
      <c r="B78" s="810" t="s">
        <v>268</v>
      </c>
      <c r="C78" s="810"/>
      <c r="D78" s="810"/>
      <c r="E78" s="810"/>
      <c r="F78" s="810"/>
      <c r="G78" s="810"/>
      <c r="H78" s="810"/>
      <c r="I78" s="810"/>
      <c r="J78" s="810"/>
      <c r="K78" s="810"/>
      <c r="L78" s="331">
        <v>2.3548800000000005</v>
      </c>
      <c r="M78" s="332" t="s">
        <v>49</v>
      </c>
      <c r="N78" s="338"/>
    </row>
    <row r="79" spans="1:17" x14ac:dyDescent="0.25">
      <c r="A79" s="342"/>
      <c r="B79" s="304" t="s">
        <v>139</v>
      </c>
      <c r="C79" s="540" t="s">
        <v>140</v>
      </c>
      <c r="D79" s="304" t="s">
        <v>141</v>
      </c>
      <c r="E79" s="540"/>
      <c r="F79" s="304" t="s">
        <v>269</v>
      </c>
      <c r="G79" s="304" t="s">
        <v>272</v>
      </c>
      <c r="H79" s="299"/>
      <c r="I79" s="304"/>
      <c r="J79" s="314"/>
      <c r="K79" s="308"/>
      <c r="L79" s="318"/>
      <c r="M79" s="337"/>
      <c r="N79" s="338"/>
    </row>
    <row r="80" spans="1:17" x14ac:dyDescent="0.25">
      <c r="A80" s="342" t="s">
        <v>307</v>
      </c>
      <c r="B80" s="267">
        <v>4.46</v>
      </c>
      <c r="C80" s="267"/>
      <c r="D80" s="312">
        <v>1.1000000000000001</v>
      </c>
      <c r="E80" s="540"/>
      <c r="F80" s="312">
        <v>0.08</v>
      </c>
      <c r="G80" s="306">
        <v>0.39248000000000005</v>
      </c>
      <c r="H80" s="299"/>
      <c r="I80" s="304"/>
      <c r="J80" s="314"/>
      <c r="K80" s="308"/>
      <c r="L80" s="318"/>
      <c r="M80" s="337"/>
      <c r="N80" s="338"/>
    </row>
    <row r="81" spans="1:17" x14ac:dyDescent="0.25">
      <c r="A81" s="342"/>
      <c r="C81" s="267"/>
      <c r="D81" s="540"/>
      <c r="E81" s="540"/>
      <c r="F81" s="312"/>
      <c r="G81" s="306"/>
      <c r="H81" s="299"/>
      <c r="I81" s="304"/>
      <c r="J81" s="314"/>
      <c r="K81" s="308"/>
      <c r="L81" s="318"/>
      <c r="M81" s="337"/>
      <c r="N81" s="338"/>
    </row>
    <row r="82" spans="1:17" x14ac:dyDescent="0.25">
      <c r="A82" s="342"/>
      <c r="B82" s="304" t="s">
        <v>270</v>
      </c>
      <c r="C82" s="540" t="s">
        <v>214</v>
      </c>
      <c r="D82" s="304" t="s">
        <v>271</v>
      </c>
      <c r="E82" s="540"/>
      <c r="F82" s="304" t="s">
        <v>272</v>
      </c>
      <c r="G82" s="306"/>
      <c r="H82" s="299"/>
      <c r="I82" s="304"/>
      <c r="J82" s="314"/>
      <c r="K82" s="308"/>
      <c r="L82" s="318"/>
      <c r="M82" s="337"/>
      <c r="N82" s="338"/>
    </row>
    <row r="83" spans="1:17" x14ac:dyDescent="0.25">
      <c r="A83" s="342"/>
      <c r="B83" s="267">
        <v>0.39248000000000005</v>
      </c>
      <c r="C83" s="267"/>
      <c r="D83" s="312">
        <v>6</v>
      </c>
      <c r="E83" s="540"/>
      <c r="F83" s="312">
        <v>2.3548800000000005</v>
      </c>
      <c r="G83" s="306"/>
      <c r="H83" s="299"/>
      <c r="I83" s="304"/>
      <c r="J83" s="314"/>
      <c r="K83" s="308"/>
      <c r="L83" s="318"/>
      <c r="M83" s="337"/>
      <c r="N83" s="338"/>
    </row>
    <row r="84" spans="1:17" x14ac:dyDescent="0.25">
      <c r="A84" s="342"/>
      <c r="C84" s="267"/>
      <c r="D84" s="312"/>
      <c r="E84" s="540"/>
      <c r="F84" s="312"/>
      <c r="G84" s="306"/>
      <c r="H84" s="299"/>
      <c r="I84" s="304"/>
      <c r="J84" s="314"/>
      <c r="K84" s="308"/>
      <c r="L84" s="318"/>
      <c r="M84" s="337"/>
      <c r="N84" s="338"/>
    </row>
    <row r="85" spans="1:17" x14ac:dyDescent="0.25">
      <c r="A85" s="330">
        <v>94991</v>
      </c>
      <c r="B85" s="810" t="s">
        <v>273</v>
      </c>
      <c r="C85" s="810"/>
      <c r="D85" s="810"/>
      <c r="E85" s="810"/>
      <c r="F85" s="810"/>
      <c r="G85" s="810"/>
      <c r="H85" s="810"/>
      <c r="I85" s="810"/>
      <c r="J85" s="810"/>
      <c r="K85" s="810"/>
      <c r="L85" s="331">
        <v>2.3548800000000005</v>
      </c>
      <c r="M85" s="332" t="s">
        <v>49</v>
      </c>
      <c r="N85" s="338"/>
    </row>
    <row r="86" spans="1:17" x14ac:dyDescent="0.25">
      <c r="A86" s="342"/>
      <c r="B86" s="304" t="s">
        <v>139</v>
      </c>
      <c r="C86" s="540" t="s">
        <v>140</v>
      </c>
      <c r="D86" s="304" t="s">
        <v>141</v>
      </c>
      <c r="E86" s="540"/>
      <c r="F86" s="304" t="s">
        <v>269</v>
      </c>
      <c r="G86" s="304" t="s">
        <v>272</v>
      </c>
      <c r="H86" s="299"/>
      <c r="I86" s="304"/>
      <c r="J86" s="314"/>
      <c r="K86" s="308"/>
      <c r="L86" s="318"/>
      <c r="M86" s="337"/>
      <c r="N86" s="338"/>
    </row>
    <row r="87" spans="1:17" x14ac:dyDescent="0.25">
      <c r="A87" s="342"/>
      <c r="B87" s="267">
        <v>4.46</v>
      </c>
      <c r="C87" s="267"/>
      <c r="D87" s="312">
        <v>1.1000000000000001</v>
      </c>
      <c r="E87" s="540"/>
      <c r="F87" s="312">
        <v>0.08</v>
      </c>
      <c r="G87" s="306">
        <v>0.39248000000000005</v>
      </c>
      <c r="H87" s="299"/>
      <c r="I87" s="304"/>
      <c r="J87" s="314"/>
      <c r="K87" s="308"/>
      <c r="L87" s="318"/>
      <c r="M87" s="337"/>
      <c r="N87" s="338"/>
    </row>
    <row r="88" spans="1:17" x14ac:dyDescent="0.25">
      <c r="A88" s="342"/>
      <c r="C88" s="267"/>
      <c r="D88" s="540"/>
      <c r="E88" s="540"/>
      <c r="F88" s="312"/>
      <c r="G88" s="306"/>
      <c r="H88" s="299"/>
      <c r="I88" s="304"/>
      <c r="J88" s="314"/>
      <c r="K88" s="308"/>
      <c r="L88" s="318"/>
      <c r="M88" s="337"/>
      <c r="N88" s="338"/>
    </row>
    <row r="89" spans="1:17" x14ac:dyDescent="0.25">
      <c r="A89" s="342" t="s">
        <v>274</v>
      </c>
      <c r="B89" s="304" t="s">
        <v>270</v>
      </c>
      <c r="C89" s="540" t="s">
        <v>214</v>
      </c>
      <c r="D89" s="304" t="s">
        <v>271</v>
      </c>
      <c r="E89" s="540"/>
      <c r="F89" s="304" t="s">
        <v>272</v>
      </c>
      <c r="G89" s="306"/>
      <c r="H89" s="299"/>
      <c r="I89" s="304"/>
      <c r="J89" s="314"/>
      <c r="K89" s="308"/>
      <c r="L89" s="318"/>
      <c r="M89" s="337"/>
      <c r="N89" s="338"/>
    </row>
    <row r="90" spans="1:17" x14ac:dyDescent="0.25">
      <c r="A90" s="342"/>
      <c r="B90" s="267">
        <v>0.39248000000000005</v>
      </c>
      <c r="C90" s="267"/>
      <c r="D90" s="312">
        <v>6</v>
      </c>
      <c r="E90" s="540"/>
      <c r="F90" s="312">
        <v>2.3548800000000005</v>
      </c>
      <c r="G90" s="306"/>
      <c r="H90" s="299"/>
      <c r="I90" s="304"/>
      <c r="J90" s="314"/>
      <c r="K90" s="308"/>
      <c r="L90" s="318"/>
      <c r="M90" s="337"/>
      <c r="N90" s="338"/>
    </row>
    <row r="91" spans="1:17" x14ac:dyDescent="0.25">
      <c r="A91" s="342"/>
      <c r="C91" s="267"/>
      <c r="D91" s="312"/>
      <c r="E91" s="540"/>
      <c r="F91" s="312"/>
      <c r="G91" s="306"/>
      <c r="H91" s="299"/>
      <c r="I91" s="304"/>
      <c r="J91" s="314"/>
      <c r="K91" s="308"/>
      <c r="L91" s="318"/>
      <c r="M91" s="337"/>
      <c r="N91" s="338"/>
    </row>
    <row r="92" spans="1:17" x14ac:dyDescent="0.25">
      <c r="A92" s="342" t="s">
        <v>275</v>
      </c>
      <c r="B92" s="304" t="s">
        <v>139</v>
      </c>
      <c r="C92" s="540" t="s">
        <v>140</v>
      </c>
      <c r="D92" s="304" t="s">
        <v>141</v>
      </c>
      <c r="E92" s="540" t="s">
        <v>140</v>
      </c>
      <c r="F92" s="304" t="s">
        <v>271</v>
      </c>
      <c r="G92" s="304" t="s">
        <v>142</v>
      </c>
      <c r="H92" s="299"/>
      <c r="I92" s="304"/>
      <c r="J92" s="314"/>
      <c r="K92" s="308"/>
      <c r="L92" s="318"/>
      <c r="M92" s="337"/>
      <c r="N92" s="338"/>
    </row>
    <row r="93" spans="1:17" x14ac:dyDescent="0.25">
      <c r="A93" s="342"/>
      <c r="B93" s="312">
        <v>1.2</v>
      </c>
      <c r="C93" s="312"/>
      <c r="D93" s="312">
        <v>0.25</v>
      </c>
      <c r="E93" s="312"/>
      <c r="F93" s="312">
        <v>6</v>
      </c>
      <c r="G93" s="312">
        <v>1.7999999999999998</v>
      </c>
      <c r="H93" s="299"/>
      <c r="I93" s="304"/>
      <c r="J93" s="314"/>
      <c r="K93" s="308"/>
      <c r="L93" s="318"/>
      <c r="M93" s="337"/>
      <c r="N93" s="338"/>
    </row>
    <row r="94" spans="1:17" ht="15.75" thickBot="1" x14ac:dyDescent="0.3">
      <c r="A94" s="342"/>
      <c r="C94" s="267"/>
      <c r="D94" s="312"/>
      <c r="E94" s="540"/>
      <c r="F94" s="312"/>
      <c r="G94" s="306"/>
      <c r="H94" s="299"/>
      <c r="I94" s="304"/>
      <c r="J94" s="314"/>
      <c r="K94" s="308"/>
      <c r="L94" s="318"/>
      <c r="M94" s="337"/>
      <c r="N94" s="338"/>
    </row>
    <row r="95" spans="1:17" s="328" customFormat="1" ht="15.75" customHeight="1" x14ac:dyDescent="0.2">
      <c r="A95" s="366" t="s">
        <v>206</v>
      </c>
      <c r="B95" s="818" t="s">
        <v>55</v>
      </c>
      <c r="C95" s="818"/>
      <c r="D95" s="818"/>
      <c r="E95" s="818"/>
      <c r="F95" s="818"/>
      <c r="G95" s="818"/>
      <c r="H95" s="818"/>
      <c r="I95" s="818"/>
      <c r="J95" s="818"/>
      <c r="K95" s="818"/>
      <c r="L95" s="818"/>
      <c r="M95" s="819"/>
      <c r="N95" s="327"/>
      <c r="O95" s="312"/>
      <c r="P95" s="356"/>
      <c r="Q95" s="356"/>
    </row>
    <row r="96" spans="1:17" ht="28.5" customHeight="1" x14ac:dyDescent="0.25">
      <c r="A96" s="347">
        <v>5213409</v>
      </c>
      <c r="B96" s="810" t="s">
        <v>171</v>
      </c>
      <c r="C96" s="810"/>
      <c r="D96" s="810"/>
      <c r="E96" s="810"/>
      <c r="F96" s="810"/>
      <c r="G96" s="810"/>
      <c r="H96" s="810"/>
      <c r="I96" s="810"/>
      <c r="J96" s="810"/>
      <c r="K96" s="810"/>
      <c r="L96" s="331"/>
      <c r="M96" s="332"/>
      <c r="O96" s="351"/>
      <c r="P96" s="834"/>
      <c r="Q96" s="834"/>
    </row>
    <row r="97" spans="1:17" s="356" customFormat="1" ht="12.75" x14ac:dyDescent="0.2">
      <c r="A97" s="342" t="s">
        <v>172</v>
      </c>
      <c r="B97" s="361" t="s">
        <v>153</v>
      </c>
      <c r="C97" s="361"/>
      <c r="D97" s="361" t="s">
        <v>152</v>
      </c>
      <c r="E97" s="540"/>
      <c r="F97" s="361" t="s">
        <v>173</v>
      </c>
      <c r="G97" s="540"/>
      <c r="H97" s="345"/>
      <c r="I97" s="540"/>
      <c r="J97" s="328"/>
      <c r="K97" s="540"/>
      <c r="L97" s="334">
        <v>30.400000000000006</v>
      </c>
      <c r="M97" s="362" t="s">
        <v>62</v>
      </c>
      <c r="N97" s="540"/>
    </row>
    <row r="98" spans="1:17" s="356" customFormat="1" ht="12.75" x14ac:dyDescent="0.2">
      <c r="A98" s="311" t="s">
        <v>330</v>
      </c>
      <c r="B98" s="308">
        <v>7</v>
      </c>
      <c r="C98" s="540" t="s">
        <v>140</v>
      </c>
      <c r="D98" s="312">
        <v>4</v>
      </c>
      <c r="E98" s="540" t="s">
        <v>140</v>
      </c>
      <c r="F98" s="345">
        <v>1</v>
      </c>
      <c r="G98" s="540" t="s">
        <v>145</v>
      </c>
      <c r="H98" s="345">
        <v>28</v>
      </c>
      <c r="I98" s="540" t="s">
        <v>140</v>
      </c>
      <c r="J98" s="363">
        <v>0.4</v>
      </c>
      <c r="K98" s="540" t="s">
        <v>145</v>
      </c>
      <c r="L98" s="345">
        <v>11.200000000000001</v>
      </c>
      <c r="M98" s="364" t="s">
        <v>62</v>
      </c>
      <c r="N98" s="540"/>
    </row>
    <row r="99" spans="1:17" s="356" customFormat="1" ht="12.75" x14ac:dyDescent="0.2">
      <c r="A99" s="311" t="s">
        <v>331</v>
      </c>
      <c r="B99" s="308">
        <v>6</v>
      </c>
      <c r="C99" s="540" t="s">
        <v>140</v>
      </c>
      <c r="D99" s="312">
        <v>4</v>
      </c>
      <c r="E99" s="540" t="s">
        <v>140</v>
      </c>
      <c r="F99" s="345">
        <v>2</v>
      </c>
      <c r="G99" s="540" t="s">
        <v>145</v>
      </c>
      <c r="H99" s="345">
        <v>48</v>
      </c>
      <c r="I99" s="540" t="s">
        <v>140</v>
      </c>
      <c r="J99" s="363">
        <v>0.4</v>
      </c>
      <c r="K99" s="540" t="s">
        <v>145</v>
      </c>
      <c r="L99" s="345">
        <v>19.200000000000003</v>
      </c>
      <c r="M99" s="364" t="s">
        <v>62</v>
      </c>
      <c r="N99" s="540"/>
    </row>
    <row r="100" spans="1:17" s="356" customFormat="1" ht="12.75" x14ac:dyDescent="0.2">
      <c r="A100" s="342"/>
      <c r="B100" s="308"/>
      <c r="C100" s="540"/>
      <c r="D100" s="312"/>
      <c r="E100" s="540"/>
      <c r="F100" s="345"/>
      <c r="G100" s="540"/>
      <c r="H100" s="345"/>
      <c r="I100" s="540"/>
      <c r="J100" s="328"/>
      <c r="K100" s="540"/>
      <c r="L100" s="363"/>
      <c r="M100" s="337"/>
      <c r="N100" s="540"/>
    </row>
    <row r="101" spans="1:17" ht="22.5" customHeight="1" x14ac:dyDescent="0.25">
      <c r="A101" s="342" t="s">
        <v>174</v>
      </c>
      <c r="B101" s="361" t="s">
        <v>153</v>
      </c>
      <c r="C101" s="361"/>
      <c r="D101" s="361" t="s">
        <v>152</v>
      </c>
      <c r="E101" s="361"/>
      <c r="F101" s="361" t="s">
        <v>173</v>
      </c>
      <c r="G101" s="540"/>
      <c r="H101" s="358" t="s">
        <v>175</v>
      </c>
      <c r="I101" s="358"/>
      <c r="J101" s="318" t="s">
        <v>176</v>
      </c>
      <c r="K101" s="318"/>
      <c r="L101" s="318">
        <v>5.25</v>
      </c>
      <c r="M101" s="362" t="s">
        <v>62</v>
      </c>
      <c r="O101" s="365"/>
      <c r="P101" s="838"/>
      <c r="Q101" s="838"/>
    </row>
    <row r="102" spans="1:17" s="356" customFormat="1" ht="12.75" x14ac:dyDescent="0.2">
      <c r="A102" s="311" t="s">
        <v>330</v>
      </c>
      <c r="B102" s="308">
        <v>7</v>
      </c>
      <c r="C102" s="540" t="s">
        <v>140</v>
      </c>
      <c r="D102" s="312">
        <v>1.5</v>
      </c>
      <c r="E102" s="540" t="s">
        <v>140</v>
      </c>
      <c r="F102" s="345">
        <v>1</v>
      </c>
      <c r="G102" s="540" t="s">
        <v>145</v>
      </c>
      <c r="H102" s="314">
        <v>10.5</v>
      </c>
      <c r="I102" s="540" t="s">
        <v>62</v>
      </c>
      <c r="J102" s="363">
        <v>0.5</v>
      </c>
      <c r="K102" s="299">
        <v>5.25</v>
      </c>
      <c r="L102" s="540" t="s">
        <v>62</v>
      </c>
      <c r="M102" s="360"/>
    </row>
    <row r="103" spans="1:17" s="356" customFormat="1" ht="12.75" x14ac:dyDescent="0.2">
      <c r="A103" s="311" t="s">
        <v>331</v>
      </c>
      <c r="B103" s="308">
        <v>6</v>
      </c>
      <c r="C103" s="540" t="s">
        <v>140</v>
      </c>
      <c r="D103" s="312">
        <v>1.5</v>
      </c>
      <c r="E103" s="540" t="s">
        <v>140</v>
      </c>
      <c r="F103" s="345">
        <v>0</v>
      </c>
      <c r="G103" s="540" t="s">
        <v>145</v>
      </c>
      <c r="H103" s="314">
        <v>0</v>
      </c>
      <c r="I103" s="540" t="s">
        <v>62</v>
      </c>
      <c r="J103" s="363">
        <v>0.5</v>
      </c>
      <c r="K103" s="299">
        <v>0</v>
      </c>
      <c r="L103" s="540" t="s">
        <v>62</v>
      </c>
      <c r="M103" s="360"/>
    </row>
    <row r="104" spans="1:17" s="356" customFormat="1" ht="13.5" thickBot="1" x14ac:dyDescent="0.25">
      <c r="A104" s="541"/>
      <c r="B104" s="372"/>
      <c r="C104" s="542"/>
      <c r="D104" s="543"/>
      <c r="E104" s="542"/>
      <c r="F104" s="544"/>
      <c r="G104" s="542"/>
      <c r="H104" s="543"/>
      <c r="I104" s="542"/>
      <c r="J104" s="545"/>
      <c r="K104" s="542"/>
      <c r="L104" s="546"/>
      <c r="M104" s="547"/>
      <c r="N104" s="307"/>
    </row>
    <row r="105" spans="1:17" s="328" customFormat="1" ht="0.75" hidden="1" customHeight="1" thickBot="1" x14ac:dyDescent="0.3">
      <c r="A105" s="366" t="s">
        <v>177</v>
      </c>
      <c r="B105" s="835" t="s">
        <v>67</v>
      </c>
      <c r="C105" s="835"/>
      <c r="D105" s="835"/>
      <c r="E105" s="835"/>
      <c r="F105" s="835"/>
      <c r="G105" s="835"/>
      <c r="H105" s="835"/>
      <c r="I105" s="835"/>
      <c r="J105" s="835"/>
      <c r="K105" s="835"/>
      <c r="L105" s="835"/>
      <c r="M105" s="836"/>
      <c r="N105" s="327"/>
      <c r="O105" s="267"/>
      <c r="P105" s="268"/>
    </row>
    <row r="106" spans="1:17" ht="12.75" hidden="1" customHeight="1" x14ac:dyDescent="0.25">
      <c r="A106" s="367" t="s">
        <v>70</v>
      </c>
      <c r="B106" s="839" t="s">
        <v>178</v>
      </c>
      <c r="C106" s="839"/>
      <c r="D106" s="839"/>
      <c r="E106" s="839"/>
      <c r="F106" s="839"/>
      <c r="G106" s="839"/>
      <c r="H106" s="839"/>
      <c r="I106" s="839"/>
      <c r="J106" s="839"/>
      <c r="K106" s="839"/>
      <c r="L106" s="368">
        <v>0</v>
      </c>
      <c r="M106" s="369" t="s">
        <v>164</v>
      </c>
      <c r="O106" s="351"/>
      <c r="P106" s="834"/>
      <c r="Q106" s="834"/>
    </row>
    <row r="107" spans="1:17" ht="14.25" hidden="1" customHeight="1" x14ac:dyDescent="0.25">
      <c r="A107" s="342"/>
      <c r="B107" s="304" t="s">
        <v>165</v>
      </c>
      <c r="C107" s="540"/>
      <c r="D107" s="334" t="s">
        <v>166</v>
      </c>
      <c r="E107" s="267"/>
      <c r="F107" s="334" t="s">
        <v>103</v>
      </c>
      <c r="G107" s="306"/>
      <c r="H107" s="334" t="s">
        <v>146</v>
      </c>
      <c r="I107" s="308"/>
      <c r="J107" s="314"/>
      <c r="K107" s="308"/>
      <c r="M107" s="309"/>
      <c r="N107" s="310"/>
    </row>
    <row r="108" spans="1:17" hidden="1" x14ac:dyDescent="0.25">
      <c r="A108" s="342"/>
      <c r="B108" s="312"/>
      <c r="C108" s="540" t="s">
        <v>140</v>
      </c>
      <c r="D108" s="312"/>
      <c r="E108" s="267"/>
      <c r="F108" s="370">
        <v>0</v>
      </c>
      <c r="G108" s="306" t="s">
        <v>145</v>
      </c>
      <c r="H108" s="299">
        <v>0</v>
      </c>
      <c r="I108" s="304" t="s">
        <v>164</v>
      </c>
      <c r="J108" s="314"/>
      <c r="K108" s="308"/>
      <c r="L108" s="318"/>
      <c r="M108" s="337"/>
      <c r="N108" s="338"/>
    </row>
    <row r="109" spans="1:17" ht="15.75" hidden="1" thickBot="1" x14ac:dyDescent="0.3">
      <c r="A109" s="371"/>
      <c r="B109" s="372"/>
      <c r="C109" s="373"/>
      <c r="D109" s="374"/>
      <c r="E109" s="373"/>
      <c r="F109" s="375"/>
      <c r="G109" s="373"/>
      <c r="H109" s="376"/>
      <c r="I109" s="373"/>
      <c r="J109" s="377"/>
      <c r="K109" s="378"/>
      <c r="L109" s="379"/>
      <c r="M109" s="380"/>
      <c r="N109" s="338"/>
    </row>
    <row r="110" spans="1:17" ht="15.75" hidden="1" thickBot="1" x14ac:dyDescent="0.3">
      <c r="A110" s="349" t="s">
        <v>206</v>
      </c>
      <c r="B110" s="835" t="s">
        <v>207</v>
      </c>
      <c r="C110" s="835"/>
      <c r="D110" s="835"/>
      <c r="E110" s="835"/>
      <c r="F110" s="835"/>
      <c r="G110" s="835"/>
      <c r="H110" s="835"/>
      <c r="I110" s="835"/>
      <c r="J110" s="835"/>
      <c r="K110" s="835"/>
      <c r="L110" s="835"/>
      <c r="M110" s="836"/>
      <c r="N110" s="338"/>
    </row>
    <row r="111" spans="1:17" ht="29.25" hidden="1" customHeight="1" x14ac:dyDescent="0.25">
      <c r="A111" s="330">
        <v>50400</v>
      </c>
      <c r="B111" s="810" t="s">
        <v>208</v>
      </c>
      <c r="C111" s="810"/>
      <c r="D111" s="810"/>
      <c r="E111" s="810"/>
      <c r="F111" s="810"/>
      <c r="G111" s="810"/>
      <c r="H111" s="810"/>
      <c r="I111" s="810"/>
      <c r="J111" s="810"/>
      <c r="K111" s="810"/>
      <c r="L111" s="331">
        <v>25.429425000000002</v>
      </c>
      <c r="M111" s="332" t="s">
        <v>49</v>
      </c>
      <c r="N111" s="338"/>
    </row>
    <row r="112" spans="1:17" hidden="1" x14ac:dyDescent="0.25">
      <c r="A112" s="333"/>
      <c r="B112" s="304"/>
      <c r="C112" s="540"/>
      <c r="D112" s="304" t="s">
        <v>161</v>
      </c>
      <c r="E112" s="540"/>
      <c r="F112" s="334" t="s">
        <v>163</v>
      </c>
      <c r="G112" s="306"/>
      <c r="H112" s="334" t="s">
        <v>146</v>
      </c>
      <c r="I112" s="308"/>
      <c r="J112" s="314"/>
      <c r="K112" s="308"/>
      <c r="M112" s="309"/>
      <c r="N112" s="338"/>
    </row>
    <row r="113" spans="1:14" hidden="1" x14ac:dyDescent="0.25">
      <c r="A113" s="333"/>
      <c r="B113" s="308"/>
      <c r="C113" s="540"/>
      <c r="D113" s="312">
        <v>508.58850000000001</v>
      </c>
      <c r="E113" s="540" t="s">
        <v>140</v>
      </c>
      <c r="F113" s="345">
        <v>0.05</v>
      </c>
      <c r="G113" s="540" t="s">
        <v>145</v>
      </c>
      <c r="H113" s="299">
        <v>25.429425000000002</v>
      </c>
      <c r="I113" s="318" t="s">
        <v>49</v>
      </c>
      <c r="K113" s="308"/>
      <c r="L113" s="318"/>
      <c r="M113" s="337"/>
      <c r="N113" s="338"/>
    </row>
    <row r="114" spans="1:14" hidden="1" x14ac:dyDescent="0.25">
      <c r="A114" s="333"/>
      <c r="B114" s="312"/>
      <c r="C114" s="540"/>
      <c r="D114" s="312"/>
      <c r="E114" s="540"/>
      <c r="F114" s="339"/>
      <c r="G114" s="306"/>
      <c r="H114" s="314"/>
      <c r="I114" s="540"/>
      <c r="J114" s="314"/>
      <c r="K114" s="308"/>
      <c r="L114" s="308"/>
      <c r="M114" s="340"/>
      <c r="N114" s="338"/>
    </row>
    <row r="115" spans="1:14" ht="25.5" hidden="1" customHeight="1" x14ac:dyDescent="0.25">
      <c r="A115" s="330">
        <v>41100</v>
      </c>
      <c r="B115" s="837" t="s">
        <v>209</v>
      </c>
      <c r="C115" s="837"/>
      <c r="D115" s="837"/>
      <c r="E115" s="837"/>
      <c r="F115" s="837"/>
      <c r="G115" s="837"/>
      <c r="H115" s="837"/>
      <c r="I115" s="837"/>
      <c r="J115" s="837"/>
      <c r="K115" s="837"/>
      <c r="L115" s="331">
        <v>178.00597500000001</v>
      </c>
      <c r="M115" s="332" t="s">
        <v>49</v>
      </c>
      <c r="N115" s="338"/>
    </row>
    <row r="116" spans="1:14" hidden="1" x14ac:dyDescent="0.25">
      <c r="A116" s="342"/>
      <c r="B116" s="304"/>
      <c r="C116" s="540"/>
      <c r="D116" s="304" t="s">
        <v>161</v>
      </c>
      <c r="E116" s="540"/>
      <c r="F116" s="304" t="s">
        <v>163</v>
      </c>
      <c r="G116" s="306"/>
      <c r="H116" s="334" t="s">
        <v>146</v>
      </c>
      <c r="I116" s="308"/>
      <c r="J116" s="314"/>
      <c r="K116" s="308"/>
      <c r="M116" s="309"/>
      <c r="N116" s="338"/>
    </row>
    <row r="117" spans="1:14" hidden="1" x14ac:dyDescent="0.25">
      <c r="A117" s="342"/>
      <c r="B117" s="312"/>
      <c r="C117" s="540"/>
      <c r="D117" s="312">
        <v>508.58850000000001</v>
      </c>
      <c r="E117" s="540" t="s">
        <v>140</v>
      </c>
      <c r="F117" s="312">
        <v>0.35</v>
      </c>
      <c r="G117" s="540" t="s">
        <v>145</v>
      </c>
      <c r="H117" s="299">
        <v>178.00597500000001</v>
      </c>
      <c r="I117" s="318" t="s">
        <v>49</v>
      </c>
      <c r="L117" s="318"/>
      <c r="M117" s="337"/>
      <c r="N117" s="338"/>
    </row>
    <row r="118" spans="1:14" hidden="1" x14ac:dyDescent="0.25">
      <c r="A118" s="342"/>
      <c r="B118" s="312"/>
      <c r="C118" s="540"/>
      <c r="D118" s="312"/>
      <c r="E118" s="540"/>
      <c r="F118" s="312"/>
      <c r="G118" s="306"/>
      <c r="H118" s="314"/>
      <c r="I118" s="540"/>
      <c r="J118" s="314"/>
      <c r="K118" s="308"/>
      <c r="L118" s="318"/>
      <c r="M118" s="337"/>
      <c r="N118" s="338"/>
    </row>
    <row r="119" spans="1:14" hidden="1" x14ac:dyDescent="0.25">
      <c r="A119" s="347">
        <v>57807</v>
      </c>
      <c r="B119" s="810" t="s">
        <v>240</v>
      </c>
      <c r="C119" s="810"/>
      <c r="D119" s="810"/>
      <c r="E119" s="810"/>
      <c r="F119" s="810"/>
      <c r="G119" s="810"/>
      <c r="H119" s="810"/>
      <c r="I119" s="810"/>
      <c r="J119" s="810"/>
      <c r="K119" s="810"/>
      <c r="L119" s="331">
        <v>203.43540000000002</v>
      </c>
      <c r="M119" s="332" t="s">
        <v>114</v>
      </c>
      <c r="N119" s="338"/>
    </row>
    <row r="120" spans="1:14" ht="12" hidden="1" customHeight="1" x14ac:dyDescent="0.25">
      <c r="A120" s="342"/>
      <c r="C120" s="267"/>
      <c r="D120" s="304" t="s">
        <v>49</v>
      </c>
      <c r="E120" s="540"/>
      <c r="F120" s="304" t="s">
        <v>159</v>
      </c>
      <c r="G120" s="306"/>
      <c r="H120" s="334" t="s">
        <v>146</v>
      </c>
      <c r="I120" s="308"/>
      <c r="J120" s="314"/>
      <c r="K120" s="308"/>
      <c r="M120" s="309"/>
      <c r="N120" s="338"/>
    </row>
    <row r="121" spans="1:14" hidden="1" x14ac:dyDescent="0.25">
      <c r="A121" s="342"/>
      <c r="C121" s="267"/>
      <c r="D121" s="312">
        <v>25.429425000000002</v>
      </c>
      <c r="E121" s="540" t="s">
        <v>140</v>
      </c>
      <c r="F121" s="312">
        <v>8</v>
      </c>
      <c r="G121" s="306" t="s">
        <v>145</v>
      </c>
      <c r="H121" s="299">
        <v>203.43540000000002</v>
      </c>
      <c r="I121" s="304" t="s">
        <v>167</v>
      </c>
      <c r="J121" s="314"/>
      <c r="K121" s="308"/>
      <c r="L121" s="318"/>
      <c r="M121" s="337"/>
      <c r="N121" s="338"/>
    </row>
    <row r="122" spans="1:14" hidden="1" x14ac:dyDescent="0.25">
      <c r="A122" s="342"/>
      <c r="B122" s="352"/>
      <c r="C122" s="335"/>
      <c r="D122" s="338"/>
      <c r="E122" s="335"/>
      <c r="F122" s="353"/>
      <c r="G122" s="354"/>
      <c r="H122" s="355"/>
      <c r="I122" s="540"/>
      <c r="J122" s="314"/>
      <c r="K122" s="335"/>
      <c r="L122" s="308"/>
      <c r="M122" s="340"/>
      <c r="N122" s="338"/>
    </row>
    <row r="123" spans="1:14" hidden="1" x14ac:dyDescent="0.25">
      <c r="A123" s="347" t="s">
        <v>231</v>
      </c>
      <c r="B123" s="810" t="s">
        <v>232</v>
      </c>
      <c r="C123" s="810"/>
      <c r="D123" s="810"/>
      <c r="E123" s="810"/>
      <c r="F123" s="810"/>
      <c r="G123" s="810"/>
      <c r="H123" s="810"/>
      <c r="I123" s="810"/>
      <c r="J123" s="810"/>
      <c r="K123" s="810"/>
      <c r="L123" s="331">
        <v>192.00597500000001</v>
      </c>
      <c r="M123" s="332" t="s">
        <v>49</v>
      </c>
      <c r="N123" s="338"/>
    </row>
    <row r="124" spans="1:14" hidden="1" x14ac:dyDescent="0.25">
      <c r="A124" s="342"/>
      <c r="B124" s="304"/>
      <c r="C124" s="540"/>
      <c r="D124" s="304" t="s">
        <v>161</v>
      </c>
      <c r="E124" s="540"/>
      <c r="F124" s="304" t="s">
        <v>163</v>
      </c>
      <c r="G124" s="354"/>
      <c r="H124" s="334" t="s">
        <v>146</v>
      </c>
      <c r="I124" s="540"/>
      <c r="J124" s="314"/>
      <c r="K124" s="335"/>
      <c r="L124" s="308"/>
      <c r="M124" s="340"/>
      <c r="N124" s="338"/>
    </row>
    <row r="125" spans="1:14" hidden="1" x14ac:dyDescent="0.25">
      <c r="A125" s="342"/>
      <c r="B125" s="352"/>
      <c r="C125" s="335"/>
      <c r="D125" s="312">
        <v>508.58850000000001</v>
      </c>
      <c r="E125" s="335" t="s">
        <v>214</v>
      </c>
      <c r="F125" s="353">
        <v>0.35</v>
      </c>
      <c r="G125" s="354" t="s">
        <v>145</v>
      </c>
      <c r="H125" s="318">
        <v>178.00597500000001</v>
      </c>
      <c r="I125" s="304" t="s">
        <v>49</v>
      </c>
      <c r="J125" s="314"/>
      <c r="K125" s="335"/>
      <c r="L125" s="308"/>
      <c r="M125" s="340"/>
      <c r="N125" s="338"/>
    </row>
    <row r="126" spans="1:14" hidden="1" x14ac:dyDescent="0.25">
      <c r="A126" s="342"/>
      <c r="B126" s="352"/>
      <c r="C126" s="335"/>
      <c r="D126" s="312"/>
      <c r="E126" s="335"/>
      <c r="F126" s="353"/>
      <c r="G126" s="354"/>
      <c r="H126" s="355"/>
      <c r="I126" s="540"/>
      <c r="J126" s="314"/>
      <c r="K126" s="335"/>
      <c r="L126" s="308"/>
      <c r="M126" s="340"/>
      <c r="N126" s="338"/>
    </row>
    <row r="127" spans="1:14" hidden="1" x14ac:dyDescent="0.25">
      <c r="A127" s="333"/>
      <c r="B127" s="304" t="s">
        <v>152</v>
      </c>
      <c r="C127" s="540"/>
      <c r="D127" s="304" t="s">
        <v>153</v>
      </c>
      <c r="E127" s="306"/>
      <c r="F127" s="334" t="s">
        <v>163</v>
      </c>
      <c r="G127" s="308"/>
      <c r="H127" s="355"/>
      <c r="I127" s="540"/>
      <c r="J127" s="314"/>
      <c r="K127" s="335"/>
      <c r="L127" s="308"/>
      <c r="M127" s="340"/>
      <c r="N127" s="338"/>
    </row>
    <row r="128" spans="1:14" hidden="1" x14ac:dyDescent="0.25">
      <c r="A128" s="333" t="s">
        <v>218</v>
      </c>
      <c r="B128" s="335">
        <v>100</v>
      </c>
      <c r="C128" s="540" t="s">
        <v>140</v>
      </c>
      <c r="D128" s="308">
        <v>0.7</v>
      </c>
      <c r="E128" s="540" t="s">
        <v>214</v>
      </c>
      <c r="F128" s="308">
        <v>0.2</v>
      </c>
      <c r="G128" s="306" t="s">
        <v>145</v>
      </c>
      <c r="H128" s="318">
        <v>14</v>
      </c>
      <c r="I128" s="304" t="s">
        <v>49</v>
      </c>
      <c r="J128" s="314"/>
      <c r="K128" s="335"/>
      <c r="L128" s="308"/>
      <c r="M128" s="340"/>
      <c r="N128" s="338"/>
    </row>
    <row r="129" spans="1:14" hidden="1" x14ac:dyDescent="0.25">
      <c r="A129" s="342"/>
      <c r="B129" s="352"/>
      <c r="C129" s="335"/>
      <c r="D129" s="338"/>
      <c r="E129" s="335"/>
      <c r="F129" s="353"/>
      <c r="G129" s="354"/>
      <c r="H129" s="355"/>
      <c r="I129" s="540"/>
      <c r="J129" s="314"/>
      <c r="K129" s="335"/>
      <c r="L129" s="308"/>
      <c r="M129" s="340"/>
      <c r="N129" s="338"/>
    </row>
    <row r="130" spans="1:14" hidden="1" x14ac:dyDescent="0.25">
      <c r="A130" s="330">
        <v>140203</v>
      </c>
      <c r="B130" s="810" t="s">
        <v>210</v>
      </c>
      <c r="C130" s="810"/>
      <c r="D130" s="810"/>
      <c r="E130" s="810"/>
      <c r="F130" s="810"/>
      <c r="G130" s="810"/>
      <c r="H130" s="810"/>
      <c r="I130" s="810"/>
      <c r="J130" s="810"/>
      <c r="K130" s="810"/>
      <c r="L130" s="331">
        <v>152.57655</v>
      </c>
      <c r="M130" s="332" t="s">
        <v>49</v>
      </c>
      <c r="N130" s="338"/>
    </row>
    <row r="131" spans="1:14" hidden="1" x14ac:dyDescent="0.25">
      <c r="A131" s="342"/>
      <c r="C131" s="267"/>
      <c r="D131" s="304" t="s">
        <v>161</v>
      </c>
      <c r="E131" s="540"/>
      <c r="F131" s="304" t="s">
        <v>163</v>
      </c>
      <c r="G131" s="306"/>
      <c r="H131" s="334" t="s">
        <v>146</v>
      </c>
      <c r="I131" s="308"/>
      <c r="J131" s="314"/>
      <c r="K131" s="308"/>
      <c r="M131" s="309"/>
      <c r="N131" s="338"/>
    </row>
    <row r="132" spans="1:14" hidden="1" x14ac:dyDescent="0.25">
      <c r="A132" s="342"/>
      <c r="C132" s="267"/>
      <c r="D132" s="312">
        <v>508.58850000000001</v>
      </c>
      <c r="E132" s="540" t="s">
        <v>140</v>
      </c>
      <c r="F132" s="312">
        <v>0.3</v>
      </c>
      <c r="G132" s="540" t="s">
        <v>145</v>
      </c>
      <c r="H132" s="299">
        <v>152.57655</v>
      </c>
      <c r="I132" s="318" t="s">
        <v>49</v>
      </c>
      <c r="J132" s="314"/>
      <c r="K132" s="308"/>
      <c r="L132" s="318"/>
      <c r="M132" s="337"/>
      <c r="N132" s="338"/>
    </row>
    <row r="133" spans="1:14" hidden="1" x14ac:dyDescent="0.25">
      <c r="A133" s="342"/>
      <c r="C133" s="267"/>
      <c r="D133" s="312"/>
      <c r="E133" s="540"/>
      <c r="F133" s="312"/>
      <c r="G133" s="306"/>
      <c r="H133" s="299"/>
      <c r="I133" s="304"/>
      <c r="J133" s="314"/>
      <c r="K133" s="308"/>
      <c r="L133" s="318"/>
      <c r="M133" s="337"/>
      <c r="N133" s="338"/>
    </row>
    <row r="134" spans="1:14" hidden="1" x14ac:dyDescent="0.25">
      <c r="A134" s="330">
        <v>52501</v>
      </c>
      <c r="B134" s="810" t="s">
        <v>212</v>
      </c>
      <c r="C134" s="810"/>
      <c r="D134" s="810"/>
      <c r="E134" s="810"/>
      <c r="F134" s="810"/>
      <c r="G134" s="810"/>
      <c r="H134" s="810"/>
      <c r="I134" s="810"/>
      <c r="J134" s="810"/>
      <c r="K134" s="810"/>
      <c r="L134" s="331">
        <v>1.2714712500000003</v>
      </c>
      <c r="M134" s="332" t="s">
        <v>49</v>
      </c>
      <c r="N134" s="338"/>
    </row>
    <row r="135" spans="1:14" hidden="1" x14ac:dyDescent="0.25">
      <c r="A135" s="342"/>
      <c r="C135" s="267"/>
      <c r="D135" s="304" t="s">
        <v>49</v>
      </c>
      <c r="E135" s="540"/>
      <c r="F135" s="304" t="s">
        <v>213</v>
      </c>
      <c r="G135" s="306"/>
      <c r="H135" s="334" t="s">
        <v>146</v>
      </c>
      <c r="I135" s="304"/>
      <c r="J135" s="314"/>
      <c r="K135" s="308"/>
      <c r="L135" s="318"/>
      <c r="M135" s="337"/>
      <c r="N135" s="338"/>
    </row>
    <row r="136" spans="1:14" hidden="1" x14ac:dyDescent="0.25">
      <c r="A136" s="342"/>
      <c r="C136" s="267"/>
      <c r="D136" s="312">
        <v>25.429425000000002</v>
      </c>
      <c r="E136" s="540" t="s">
        <v>214</v>
      </c>
      <c r="F136" s="312">
        <v>0.05</v>
      </c>
      <c r="G136" s="306" t="s">
        <v>145</v>
      </c>
      <c r="H136" s="299">
        <v>1.2714712500000003</v>
      </c>
      <c r="I136" s="318" t="s">
        <v>49</v>
      </c>
      <c r="J136" s="314"/>
      <c r="K136" s="308"/>
      <c r="L136" s="318"/>
      <c r="M136" s="337"/>
      <c r="N136" s="338"/>
    </row>
    <row r="137" spans="1:14" hidden="1" x14ac:dyDescent="0.25">
      <c r="A137" s="342"/>
      <c r="C137" s="267"/>
      <c r="D137" s="312"/>
      <c r="E137" s="540"/>
      <c r="F137" s="312"/>
      <c r="G137" s="306"/>
      <c r="H137" s="299"/>
      <c r="I137" s="304"/>
      <c r="J137" s="314"/>
      <c r="K137" s="308"/>
      <c r="L137" s="318"/>
      <c r="M137" s="337"/>
      <c r="N137" s="338"/>
    </row>
    <row r="138" spans="1:14" ht="23.25" hidden="1" customHeight="1" x14ac:dyDescent="0.25">
      <c r="A138" s="330">
        <v>57901</v>
      </c>
      <c r="B138" s="810" t="s">
        <v>215</v>
      </c>
      <c r="C138" s="810"/>
      <c r="D138" s="810"/>
      <c r="E138" s="810"/>
      <c r="F138" s="810"/>
      <c r="G138" s="810"/>
      <c r="H138" s="810"/>
      <c r="I138" s="810"/>
      <c r="J138" s="810"/>
      <c r="K138" s="810"/>
      <c r="L138" s="331">
        <v>1.2714712500000003</v>
      </c>
      <c r="M138" s="332" t="s">
        <v>49</v>
      </c>
      <c r="N138" s="338"/>
    </row>
    <row r="139" spans="1:14" hidden="1" x14ac:dyDescent="0.25">
      <c r="A139" s="342"/>
      <c r="C139" s="267"/>
      <c r="D139" s="304" t="s">
        <v>49</v>
      </c>
      <c r="E139" s="540"/>
      <c r="F139" s="304" t="s">
        <v>159</v>
      </c>
      <c r="G139" s="306"/>
      <c r="H139" s="334" t="s">
        <v>146</v>
      </c>
      <c r="I139" s="308"/>
      <c r="J139" s="314"/>
      <c r="K139" s="308"/>
      <c r="L139" s="318"/>
      <c r="M139" s="337"/>
      <c r="N139" s="338"/>
    </row>
    <row r="140" spans="1:14" ht="14.25" hidden="1" customHeight="1" x14ac:dyDescent="0.25">
      <c r="A140" s="342"/>
      <c r="C140" s="267"/>
      <c r="D140" s="312">
        <v>1.2714712500000003</v>
      </c>
      <c r="E140" s="540" t="s">
        <v>140</v>
      </c>
      <c r="F140" s="312">
        <v>1</v>
      </c>
      <c r="G140" s="306" t="s">
        <v>145</v>
      </c>
      <c r="H140" s="299">
        <v>1.2714712500000003</v>
      </c>
      <c r="I140" s="304" t="s">
        <v>49</v>
      </c>
      <c r="J140" s="314"/>
      <c r="K140" s="308"/>
      <c r="L140" s="318"/>
      <c r="M140" s="337"/>
      <c r="N140" s="338"/>
    </row>
    <row r="141" spans="1:14" hidden="1" x14ac:dyDescent="0.25">
      <c r="A141" s="342"/>
      <c r="C141" s="267"/>
      <c r="D141" s="312"/>
      <c r="E141" s="540"/>
      <c r="F141" s="312"/>
      <c r="G141" s="306"/>
      <c r="H141" s="299"/>
      <c r="I141" s="304"/>
      <c r="J141" s="314"/>
      <c r="K141" s="308"/>
      <c r="L141" s="318"/>
      <c r="M141" s="337"/>
      <c r="N141" s="338"/>
    </row>
    <row r="142" spans="1:14" ht="23.25" hidden="1" customHeight="1" x14ac:dyDescent="0.25">
      <c r="A142" s="330">
        <v>57907</v>
      </c>
      <c r="B142" s="810" t="s">
        <v>216</v>
      </c>
      <c r="C142" s="810"/>
      <c r="D142" s="810"/>
      <c r="E142" s="810"/>
      <c r="F142" s="810"/>
      <c r="G142" s="810"/>
      <c r="H142" s="810"/>
      <c r="I142" s="810"/>
      <c r="J142" s="810"/>
      <c r="K142" s="810"/>
      <c r="L142" s="331">
        <v>46.484988900000012</v>
      </c>
      <c r="M142" s="332" t="s">
        <v>114</v>
      </c>
      <c r="N142" s="338"/>
    </row>
    <row r="143" spans="1:14" hidden="1" x14ac:dyDescent="0.25">
      <c r="A143" s="342"/>
      <c r="C143" s="267"/>
      <c r="D143" s="304" t="s">
        <v>49</v>
      </c>
      <c r="E143" s="540"/>
      <c r="F143" s="304" t="s">
        <v>159</v>
      </c>
      <c r="G143" s="306"/>
      <c r="H143" s="334" t="s">
        <v>146</v>
      </c>
      <c r="I143" s="308"/>
      <c r="J143" s="314"/>
      <c r="K143" s="308"/>
      <c r="L143" s="318"/>
      <c r="M143" s="337"/>
      <c r="N143" s="338"/>
    </row>
    <row r="144" spans="1:14" hidden="1" x14ac:dyDescent="0.25">
      <c r="A144" s="342"/>
      <c r="C144" s="267"/>
      <c r="D144" s="312">
        <v>1.2714712500000003</v>
      </c>
      <c r="E144" s="540" t="s">
        <v>140</v>
      </c>
      <c r="F144" s="312">
        <v>36.56</v>
      </c>
      <c r="G144" s="306" t="s">
        <v>145</v>
      </c>
      <c r="H144" s="299">
        <v>46.484988900000012</v>
      </c>
      <c r="I144" s="304" t="s">
        <v>114</v>
      </c>
      <c r="J144" s="314"/>
      <c r="K144" s="308"/>
      <c r="L144" s="318"/>
      <c r="M144" s="337"/>
      <c r="N144" s="338"/>
    </row>
    <row r="145" spans="1:14" hidden="1" x14ac:dyDescent="0.25">
      <c r="A145" s="342"/>
      <c r="C145" s="267"/>
      <c r="D145" s="312"/>
      <c r="E145" s="540"/>
      <c r="F145" s="312"/>
      <c r="G145" s="306"/>
      <c r="H145" s="299"/>
      <c r="I145" s="304"/>
      <c r="J145" s="314"/>
      <c r="K145" s="308"/>
      <c r="L145" s="318"/>
      <c r="M145" s="337"/>
      <c r="N145" s="338"/>
    </row>
    <row r="146" spans="1:14" ht="23.25" hidden="1" customHeight="1" x14ac:dyDescent="0.25">
      <c r="A146" s="330">
        <v>52700</v>
      </c>
      <c r="B146" s="810" t="s">
        <v>217</v>
      </c>
      <c r="C146" s="810"/>
      <c r="D146" s="810"/>
      <c r="E146" s="810"/>
      <c r="F146" s="810"/>
      <c r="G146" s="810"/>
      <c r="H146" s="810"/>
      <c r="I146" s="810"/>
      <c r="J146" s="810"/>
      <c r="K146" s="810"/>
      <c r="L146" s="331">
        <v>508.58850000000001</v>
      </c>
      <c r="M146" s="332" t="s">
        <v>62</v>
      </c>
      <c r="N146" s="338"/>
    </row>
    <row r="147" spans="1:14" hidden="1" x14ac:dyDescent="0.25">
      <c r="A147" s="342"/>
      <c r="C147" s="267"/>
      <c r="D147" s="304" t="s">
        <v>161</v>
      </c>
      <c r="E147" s="540"/>
      <c r="F147" s="334" t="s">
        <v>162</v>
      </c>
      <c r="G147" s="306"/>
      <c r="H147" s="334" t="s">
        <v>146</v>
      </c>
      <c r="I147" s="304"/>
      <c r="J147" s="314"/>
      <c r="K147" s="308"/>
      <c r="L147" s="318"/>
      <c r="M147" s="337"/>
      <c r="N147" s="338"/>
    </row>
    <row r="148" spans="1:14" hidden="1" x14ac:dyDescent="0.25">
      <c r="A148" s="342"/>
      <c r="C148" s="267"/>
      <c r="D148" s="312">
        <v>508.58850000000001</v>
      </c>
      <c r="E148" s="540" t="s">
        <v>140</v>
      </c>
      <c r="F148" s="345">
        <v>1</v>
      </c>
      <c r="G148" s="540" t="s">
        <v>145</v>
      </c>
      <c r="H148" s="299">
        <v>508.58850000000001</v>
      </c>
      <c r="I148" s="318" t="s">
        <v>62</v>
      </c>
      <c r="J148" s="314"/>
      <c r="K148" s="308"/>
      <c r="L148" s="318"/>
      <c r="M148" s="337"/>
      <c r="N148" s="338"/>
    </row>
    <row r="149" spans="1:14" hidden="1" x14ac:dyDescent="0.25">
      <c r="A149" s="342"/>
      <c r="C149" s="267"/>
      <c r="D149" s="312"/>
      <c r="E149" s="540"/>
      <c r="F149" s="312"/>
      <c r="G149" s="306"/>
      <c r="H149" s="299"/>
      <c r="I149" s="304"/>
      <c r="J149" s="314"/>
      <c r="K149" s="308"/>
      <c r="L149" s="318"/>
      <c r="M149" s="337"/>
      <c r="N149" s="338"/>
    </row>
    <row r="150" spans="1:14" hidden="1" x14ac:dyDescent="0.25">
      <c r="A150" s="342"/>
      <c r="C150" s="267"/>
      <c r="D150" s="312"/>
      <c r="E150" s="540"/>
      <c r="F150" s="312"/>
      <c r="G150" s="306"/>
      <c r="H150" s="299"/>
      <c r="I150" s="304"/>
      <c r="J150" s="314"/>
      <c r="K150" s="308"/>
      <c r="L150" s="318"/>
      <c r="M150" s="337"/>
      <c r="N150" s="338"/>
    </row>
    <row r="151" spans="1:14" hidden="1" x14ac:dyDescent="0.25">
      <c r="A151" s="330">
        <v>57801</v>
      </c>
      <c r="B151" s="809" t="s">
        <v>239</v>
      </c>
      <c r="C151" s="809"/>
      <c r="D151" s="809"/>
      <c r="E151" s="809"/>
      <c r="F151" s="809"/>
      <c r="G151" s="809"/>
      <c r="H151" s="809"/>
      <c r="I151" s="809"/>
      <c r="J151" s="809"/>
      <c r="K151" s="809"/>
      <c r="L151" s="331">
        <v>508.58850000000001</v>
      </c>
      <c r="M151" s="332" t="s">
        <v>62</v>
      </c>
      <c r="N151" s="338"/>
    </row>
    <row r="152" spans="1:14" hidden="1" x14ac:dyDescent="0.25">
      <c r="A152" s="333"/>
      <c r="B152" s="304"/>
      <c r="C152" s="540"/>
      <c r="D152" s="304" t="s">
        <v>161</v>
      </c>
      <c r="E152" s="540"/>
      <c r="F152" s="334" t="s">
        <v>162</v>
      </c>
      <c r="G152" s="306"/>
      <c r="H152" s="334" t="s">
        <v>146</v>
      </c>
      <c r="I152" s="308"/>
      <c r="J152" s="314"/>
      <c r="K152" s="308"/>
      <c r="M152" s="309"/>
      <c r="N152" s="338"/>
    </row>
    <row r="153" spans="1:14" hidden="1" x14ac:dyDescent="0.25">
      <c r="A153" s="333"/>
      <c r="B153" s="308"/>
      <c r="C153" s="540"/>
      <c r="D153" s="312">
        <v>508.58850000000001</v>
      </c>
      <c r="E153" s="540" t="s">
        <v>140</v>
      </c>
      <c r="F153" s="345">
        <v>1</v>
      </c>
      <c r="G153" s="540" t="s">
        <v>145</v>
      </c>
      <c r="H153" s="299">
        <v>508.58850000000001</v>
      </c>
      <c r="I153" s="318" t="s">
        <v>62</v>
      </c>
      <c r="K153" s="308"/>
      <c r="L153" s="318"/>
      <c r="M153" s="337"/>
      <c r="N153" s="338"/>
    </row>
    <row r="154" spans="1:14" hidden="1" x14ac:dyDescent="0.25">
      <c r="A154" s="402"/>
      <c r="B154" s="308"/>
      <c r="C154" s="540"/>
      <c r="D154" s="312"/>
      <c r="E154" s="540"/>
      <c r="F154" s="345"/>
      <c r="G154" s="540"/>
      <c r="H154" s="314"/>
      <c r="I154" s="540"/>
      <c r="J154" s="334"/>
      <c r="K154" s="318"/>
      <c r="L154" s="346"/>
      <c r="M154" s="299"/>
      <c r="N154" s="338"/>
    </row>
    <row r="155" spans="1:14" ht="15.75" hidden="1" thickBot="1" x14ac:dyDescent="0.3">
      <c r="A155" s="403"/>
      <c r="B155" s="372"/>
      <c r="C155" s="373"/>
      <c r="D155" s="374"/>
      <c r="E155" s="373"/>
      <c r="F155" s="375"/>
      <c r="G155" s="373"/>
      <c r="H155" s="376"/>
      <c r="I155" s="373"/>
      <c r="J155" s="377"/>
      <c r="K155" s="378"/>
      <c r="L155" s="379"/>
      <c r="M155" s="404"/>
      <c r="N155" s="338"/>
    </row>
    <row r="156" spans="1:14" x14ac:dyDescent="0.25">
      <c r="A156" s="402"/>
      <c r="B156" s="308"/>
      <c r="C156" s="540"/>
      <c r="D156" s="312"/>
      <c r="E156" s="540"/>
      <c r="F156" s="345"/>
      <c r="G156" s="540"/>
      <c r="H156" s="314"/>
      <c r="I156" s="540"/>
      <c r="J156" s="334"/>
      <c r="K156" s="318"/>
      <c r="L156" s="346"/>
      <c r="M156" s="299"/>
      <c r="N156" s="338"/>
    </row>
    <row r="157" spans="1:14" x14ac:dyDescent="0.25">
      <c r="A157" s="539"/>
      <c r="B157" s="312"/>
      <c r="C157" s="540"/>
      <c r="D157" s="314"/>
      <c r="E157" s="540"/>
      <c r="F157" s="339"/>
      <c r="G157" s="306"/>
      <c r="I157" s="540"/>
      <c r="J157" s="314" t="s">
        <v>324</v>
      </c>
      <c r="K157" s="308"/>
      <c r="L157" s="308"/>
      <c r="M157" s="314"/>
      <c r="N157" s="338"/>
    </row>
    <row r="158" spans="1:14" x14ac:dyDescent="0.25">
      <c r="A158" s="539"/>
      <c r="B158" s="312"/>
      <c r="C158" s="540"/>
      <c r="D158" s="314"/>
      <c r="E158" s="540"/>
      <c r="F158" s="339"/>
      <c r="G158" s="306"/>
      <c r="I158" s="540"/>
      <c r="J158" s="314"/>
      <c r="K158" s="308"/>
      <c r="L158" s="308"/>
      <c r="M158" s="314"/>
      <c r="N158" s="338"/>
    </row>
    <row r="159" spans="1:14" x14ac:dyDescent="0.25">
      <c r="A159" s="539"/>
      <c r="B159" s="312"/>
      <c r="C159" s="540"/>
      <c r="D159" s="314"/>
      <c r="E159" s="540"/>
      <c r="F159" s="339"/>
      <c r="G159" s="306"/>
      <c r="I159" s="540"/>
      <c r="J159" s="314"/>
      <c r="K159" s="308"/>
      <c r="L159" s="308"/>
      <c r="M159" s="314"/>
      <c r="N159" s="338"/>
    </row>
    <row r="160" spans="1:14" x14ac:dyDescent="0.25">
      <c r="B160" s="312"/>
      <c r="C160" s="540"/>
      <c r="D160" s="314"/>
      <c r="E160" s="540"/>
      <c r="F160" s="339"/>
      <c r="G160" s="306"/>
      <c r="I160" s="540"/>
      <c r="J160" s="314"/>
      <c r="K160" s="308"/>
      <c r="L160" s="308"/>
      <c r="M160" s="314"/>
      <c r="N160" s="338"/>
    </row>
    <row r="161" spans="1:14" x14ac:dyDescent="0.25">
      <c r="A161" s="539" t="s">
        <v>179</v>
      </c>
      <c r="B161" s="312"/>
      <c r="C161" s="540"/>
      <c r="D161" s="314"/>
      <c r="E161" s="540"/>
      <c r="F161" s="840" t="s">
        <v>179</v>
      </c>
      <c r="G161" s="840"/>
      <c r="H161" s="840"/>
      <c r="I161" s="840"/>
      <c r="J161" s="840"/>
      <c r="K161" s="308"/>
      <c r="L161" s="308"/>
      <c r="M161" s="540"/>
      <c r="N161" s="338"/>
    </row>
    <row r="162" spans="1:14" ht="15.75" x14ac:dyDescent="0.25">
      <c r="A162" s="539" t="s">
        <v>237</v>
      </c>
      <c r="B162" s="312"/>
      <c r="C162" s="540"/>
      <c r="D162" s="314"/>
      <c r="E162" s="540"/>
      <c r="F162" s="775" t="s">
        <v>235</v>
      </c>
      <c r="G162" s="775"/>
      <c r="H162" s="775"/>
      <c r="I162" s="775"/>
      <c r="J162" s="775"/>
      <c r="K162" s="308"/>
      <c r="L162" s="308"/>
      <c r="M162" s="314"/>
      <c r="N162" s="338"/>
    </row>
    <row r="163" spans="1:14" x14ac:dyDescent="0.25">
      <c r="A163" s="381" t="s">
        <v>75</v>
      </c>
      <c r="B163" s="312"/>
      <c r="C163" s="540"/>
      <c r="D163" s="314"/>
      <c r="E163" s="540"/>
      <c r="G163" s="339" t="s">
        <v>180</v>
      </c>
      <c r="H163" s="381"/>
      <c r="I163" s="540"/>
      <c r="J163" s="314"/>
      <c r="K163" s="308"/>
      <c r="L163" s="308"/>
      <c r="M163" s="314"/>
      <c r="N163" s="338"/>
    </row>
    <row r="164" spans="1:14" x14ac:dyDescent="0.25">
      <c r="F164" s="675" t="s">
        <v>181</v>
      </c>
      <c r="G164" s="676">
        <v>5070331130</v>
      </c>
      <c r="H164" s="657"/>
    </row>
    <row r="165" spans="1:14" x14ac:dyDescent="0.25">
      <c r="G165" s="855"/>
      <c r="H165" s="856"/>
    </row>
  </sheetData>
  <mergeCells count="49">
    <mergeCell ref="G165:H165"/>
    <mergeCell ref="B115:K115"/>
    <mergeCell ref="B119:K119"/>
    <mergeCell ref="B123:K123"/>
    <mergeCell ref="B130:K130"/>
    <mergeCell ref="B134:K134"/>
    <mergeCell ref="B138:K138"/>
    <mergeCell ref="B142:K142"/>
    <mergeCell ref="B146:K146"/>
    <mergeCell ref="B151:K151"/>
    <mergeCell ref="F161:J161"/>
    <mergeCell ref="F162:J162"/>
    <mergeCell ref="P101:Q101"/>
    <mergeCell ref="B105:M105"/>
    <mergeCell ref="B106:K106"/>
    <mergeCell ref="P106:Q106"/>
    <mergeCell ref="B110:M110"/>
    <mergeCell ref="B111:K111"/>
    <mergeCell ref="B77:M77"/>
    <mergeCell ref="B78:K78"/>
    <mergeCell ref="B85:K85"/>
    <mergeCell ref="B95:M95"/>
    <mergeCell ref="B96:K96"/>
    <mergeCell ref="P96:Q96"/>
    <mergeCell ref="B57:K57"/>
    <mergeCell ref="B63:K63"/>
    <mergeCell ref="P63:Q63"/>
    <mergeCell ref="B69:K69"/>
    <mergeCell ref="P69:Q69"/>
    <mergeCell ref="B73:K73"/>
    <mergeCell ref="P73:Q73"/>
    <mergeCell ref="B56:M56"/>
    <mergeCell ref="B18:M18"/>
    <mergeCell ref="B19:M19"/>
    <mergeCell ref="B20:K20"/>
    <mergeCell ref="B24:M24"/>
    <mergeCell ref="B25:K25"/>
    <mergeCell ref="B29:K29"/>
    <mergeCell ref="B33:K33"/>
    <mergeCell ref="B37:K37"/>
    <mergeCell ref="B41:K41"/>
    <mergeCell ref="B48:K48"/>
    <mergeCell ref="B52:K52"/>
    <mergeCell ref="L8:M8"/>
    <mergeCell ref="A1:M1"/>
    <mergeCell ref="A2:M2"/>
    <mergeCell ref="A3:M3"/>
    <mergeCell ref="L6:M6"/>
    <mergeCell ref="L7:M7"/>
  </mergeCells>
  <pageMargins left="0.511811024" right="0.511811024" top="0.78740157499999996" bottom="0.78740157499999996" header="0.31496062000000002" footer="0.31496062000000002"/>
  <pageSetup paperSize="9" scale="54" orientation="portrait" r:id="rId1"/>
  <rowBreaks count="1" manualBreakCount="1">
    <brk id="95" max="16383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18</vt:i4>
      </vt:variant>
    </vt:vector>
  </HeadingPairs>
  <TitlesOfParts>
    <vt:vector size="30" baseType="lpstr">
      <vt:lpstr>ORÇAMENTO</vt:lpstr>
      <vt:lpstr>RESUMO</vt:lpstr>
      <vt:lpstr>Composição</vt:lpstr>
      <vt:lpstr>Cronograma Mensal</vt:lpstr>
      <vt:lpstr>M.C. Gaivotas e Mediterrâneo</vt:lpstr>
      <vt:lpstr>M.C. Rua Astral</vt:lpstr>
      <vt:lpstr>M.C.Groselha e Marcos José</vt:lpstr>
      <vt:lpstr>M.C. Cajamangas e Carambolas</vt:lpstr>
      <vt:lpstr>M.C.Graviola e Áurea</vt:lpstr>
      <vt:lpstr>M.C.Belanísia</vt:lpstr>
      <vt:lpstr>M.C. 2</vt:lpstr>
      <vt:lpstr>C.F.F.</vt:lpstr>
      <vt:lpstr>'Cronograma Mensal'!__xlnm_Print_Area_4</vt:lpstr>
      <vt:lpstr>C.F.F.!Area_de_impressao</vt:lpstr>
      <vt:lpstr>Composição!Area_de_impressao</vt:lpstr>
      <vt:lpstr>'Cronograma Mensal'!Area_de_impressao</vt:lpstr>
      <vt:lpstr>'M.C. 2'!Area_de_impressao</vt:lpstr>
      <vt:lpstr>'M.C. Cajamangas e Carambolas'!Area_de_impressao</vt:lpstr>
      <vt:lpstr>'M.C. Gaivotas e Mediterrâneo'!Area_de_impressao</vt:lpstr>
      <vt:lpstr>'M.C. Rua Astral'!Area_de_impressao</vt:lpstr>
      <vt:lpstr>M.C.Belanísia!Area_de_impressao</vt:lpstr>
      <vt:lpstr>'M.C.Graviola e Áurea'!Area_de_impressao</vt:lpstr>
      <vt:lpstr>'M.C.Groselha e Marcos José'!Area_de_impressao</vt:lpstr>
      <vt:lpstr>RESUMO!Area_de_impressao</vt:lpstr>
      <vt:lpstr>'Cronograma Mensal'!Titulos_de_impressao</vt:lpstr>
      <vt:lpstr>ORÇAMENTO!Titulos_de_impressao</vt:lpstr>
      <vt:lpstr>'Cronograma Mensal'!Z_30999B9E_2E65_4663_976F_9A54CE05102E__wvu_PrintArea</vt:lpstr>
      <vt:lpstr>'Cronograma Mensal'!Z_37FA8F07_9D7A_418D_BC30_0AE0C3739A19__wvu_PrintArea</vt:lpstr>
      <vt:lpstr>'Cronograma Mensal'!Z_50160325_FDD6_4995_897D_2F4F0C6430EC__wvu_PrintArea</vt:lpstr>
      <vt:lpstr>'Cronograma Mensal'!Z_CE6D2F78_279A_48FF_B90B_4CA40BF0D3DA__wvu_PrintArea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GSO</dc:creator>
  <cp:lastModifiedBy>Administrador</cp:lastModifiedBy>
  <cp:lastPrinted>2021-12-17T16:09:07Z</cp:lastPrinted>
  <dcterms:created xsi:type="dcterms:W3CDTF">2021-06-21T12:00:22Z</dcterms:created>
  <dcterms:modified xsi:type="dcterms:W3CDTF">2021-12-17T16:58:52Z</dcterms:modified>
</cp:coreProperties>
</file>